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varondc\avalik\BO\Aruanded\Tingimused\PRIIPS_KID\Performance_scenarios\"/>
    </mc:Choice>
  </mc:AlternateContent>
  <xr:revisionPtr revIDLastSave="0" documentId="13_ncr:1_{9E0B0A18-5F99-4478-B7F2-8A0A6FDCB64A}" xr6:coauthVersionLast="47" xr6:coauthVersionMax="47" xr10:uidLastSave="{00000000-0000-0000-0000-000000000000}"/>
  <bookViews>
    <workbookView xWindow="-108" yWindow="-108" windowWidth="30936" windowHeight="16896" firstSheet="1" activeTab="1" xr2:uid="{B947004F-8115-4D8B-8912-AE2BE6AD6892}"/>
  </bookViews>
  <sheets>
    <sheet name="data" sheetId="1" state="hidden" r:id="rId1"/>
    <sheet name="SMC_EST" sheetId="2" r:id="rId2"/>
  </sheets>
  <definedNames>
    <definedName name="kuupaeva_vahemik">OFFSET(data!$T$2,0,0,COUNTA(data!$T$2:$T$100),COUNTA(data!$T$1:$T$1))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2" l="1" a="1"/>
  <c r="D7" i="2" s="1"/>
  <c r="T1" i="1" a="1"/>
  <c r="T1" i="1" s="1"/>
  <c r="F21" i="2" l="1" a="1"/>
  <c r="F21" i="2" s="1"/>
  <c r="F15" i="2" a="1"/>
  <c r="F15" i="2" s="1"/>
  <c r="G21" i="2" a="1"/>
  <c r="G21" i="2" s="1"/>
  <c r="C28" i="2" a="1"/>
  <c r="C28" i="2" s="1"/>
  <c r="F19" i="2" a="1"/>
  <c r="F19" i="2" s="1"/>
  <c r="F17" i="2" a="1"/>
  <c r="F17" i="2" s="1"/>
  <c r="E17" i="2" a="1"/>
  <c r="E17" i="2" s="1"/>
  <c r="D16" i="2" a="1"/>
  <c r="D16" i="2" s="1"/>
  <c r="C27" i="2" a="1"/>
  <c r="C27" i="2" s="1"/>
  <c r="E21" i="2" a="1"/>
  <c r="E21" i="2" s="1"/>
  <c r="E15" i="2" a="1"/>
  <c r="E15" i="2" s="1"/>
  <c r="G15" i="2" a="1"/>
  <c r="G15" i="2" s="1"/>
  <c r="E19" i="2" a="1"/>
  <c r="E19" i="2" s="1"/>
  <c r="C26" i="2" a="1"/>
  <c r="C26" i="2" s="1"/>
  <c r="D21" i="2" a="1"/>
  <c r="D21" i="2" s="1"/>
  <c r="D19" i="2" a="1"/>
  <c r="D19" i="2" s="1"/>
  <c r="D17" i="2" a="1"/>
  <c r="D17" i="2" s="1"/>
  <c r="D15" i="2" a="1"/>
  <c r="D15" i="2" s="1"/>
  <c r="D8" i="2" s="1"/>
  <c r="F16" i="2" a="1"/>
  <c r="F16" i="2" s="1"/>
  <c r="D20" i="2" a="1"/>
  <c r="D20" i="2" s="1"/>
  <c r="G19" i="2" a="1"/>
  <c r="G19" i="2" s="1"/>
  <c r="G22" i="2" a="1"/>
  <c r="G22" i="2" s="1"/>
  <c r="G20" i="2" a="1"/>
  <c r="G20" i="2" s="1"/>
  <c r="G18" i="2" a="1"/>
  <c r="G18" i="2" s="1"/>
  <c r="G16" i="2" a="1"/>
  <c r="G16" i="2" s="1"/>
  <c r="G17" i="2" a="1"/>
  <c r="G17" i="2" s="1"/>
  <c r="F22" i="2" a="1"/>
  <c r="F22" i="2" s="1"/>
  <c r="F20" i="2" a="1"/>
  <c r="F20" i="2" s="1"/>
  <c r="F18" i="2" a="1"/>
  <c r="F18" i="2" s="1"/>
  <c r="E16" i="2" a="1"/>
  <c r="E16" i="2" s="1"/>
  <c r="D18" i="2" a="1"/>
  <c r="D18" i="2" s="1"/>
  <c r="E22" i="2" a="1"/>
  <c r="E22" i="2" s="1"/>
  <c r="E20" i="2" a="1"/>
  <c r="E20" i="2" s="1"/>
  <c r="D22" i="2" a="1"/>
  <c r="D22" i="2" s="1"/>
  <c r="E18" i="2" a="1"/>
  <c r="E18"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Maarja Härsing-Värk</author>
  </authors>
  <commentList>
    <comment ref="T1" authorId="0" shapeId="0" xr:uid="{0B761C00-58B9-4541-B42A-1CD331D60975}">
      <text>
        <r>
          <rPr>
            <b/>
            <sz val="9"/>
            <color indexed="81"/>
            <rFont val="Tahoma"/>
            <family val="2"/>
          </rPr>
          <t>Maarja Härsing-Värk:</t>
        </r>
        <r>
          <rPr>
            <sz val="9"/>
            <color indexed="81"/>
            <rFont val="Tahoma"/>
            <family val="2"/>
          </rPr>
          <t xml:space="preserve">
rippmenüü jaoks kuupäevad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<sst xmlns="http://schemas.openxmlformats.org/spreadsheetml/2006/main" count="685" uniqueCount="170">
  <si>
    <t>Date</t>
  </si>
  <si>
    <t>Scenarios</t>
  </si>
  <si>
    <t>A Unit 1 year</t>
  </si>
  <si>
    <t>A Unit 5 years</t>
  </si>
  <si>
    <t>B Unit 1 year</t>
  </si>
  <si>
    <t>B Unit 5 years</t>
  </si>
  <si>
    <t>C Unit 1 year</t>
  </si>
  <si>
    <t>C Unit 5 years</t>
  </si>
  <si>
    <t>D Unit 1 year</t>
  </si>
  <si>
    <t>D Unit 5 years</t>
  </si>
  <si>
    <t>E Unit 1 year</t>
  </si>
  <si>
    <t>E Unit 5 years</t>
  </si>
  <si>
    <t>FLEX 1 year</t>
  </si>
  <si>
    <t>FLEX 5 years</t>
  </si>
  <si>
    <t>SMC A Unit 1 year</t>
  </si>
  <si>
    <t>SMC A Unit 5 years</t>
  </si>
  <si>
    <t>SMC B Unit 1 year</t>
  </si>
  <si>
    <t>SMC B Unit 5 years</t>
  </si>
  <si>
    <t>Scenarios appeared</t>
  </si>
  <si>
    <t>Stress</t>
  </si>
  <si>
    <t>Scenario</t>
  </si>
  <si>
    <t>AEF ENG</t>
  </si>
  <si>
    <t>AEF EST</t>
  </si>
  <si>
    <t>FLEX ENG</t>
  </si>
  <si>
    <t>FLEX EST</t>
  </si>
  <si>
    <t>SMC ENG</t>
  </si>
  <si>
    <t>SMC EST</t>
  </si>
  <si>
    <t>Stress perf</t>
  </si>
  <si>
    <t>Unfavourable</t>
  </si>
  <si>
    <t>March 2015 - March 2020</t>
  </si>
  <si>
    <t>märts 2015 - märts 2020</t>
  </si>
  <si>
    <t>October 2021 - December 2022</t>
  </si>
  <si>
    <t>oktoober 2021 - detsember 2022</t>
  </si>
  <si>
    <t>Moderate</t>
  </si>
  <si>
    <t>November 2014 - November 2019</t>
  </si>
  <si>
    <t>november 2014 - november 2019</t>
  </si>
  <si>
    <t>December 2014 - December 2019</t>
  </si>
  <si>
    <t>detsember 2014 - detsember 2019</t>
  </si>
  <si>
    <t>August 2013 - August 2018</t>
  </si>
  <si>
    <t>august 2013 - august 2018</t>
  </si>
  <si>
    <t>Unfavourable perf</t>
  </si>
  <si>
    <t>Favourable</t>
  </si>
  <si>
    <t>December 2012 - December 2017</t>
  </si>
  <si>
    <t>detsember 2012 - detsember 2017</t>
  </si>
  <si>
    <t>August 2016 - August 2021</t>
  </si>
  <si>
    <t>august 2016 - august 2021</t>
  </si>
  <si>
    <t>October 2021 - January 2023</t>
  </si>
  <si>
    <t>oktoober 2021 - jaanuar 2023</t>
  </si>
  <si>
    <t>Moderate Perf</t>
  </si>
  <si>
    <t>January 2015 - January 2020</t>
  </si>
  <si>
    <t>jaanuar 2015 - jaanuar 2020</t>
  </si>
  <si>
    <t>March 2016 - March 2021</t>
  </si>
  <si>
    <t>märts 2016 - märts 2021</t>
  </si>
  <si>
    <t>January 2013 - January 2018</t>
  </si>
  <si>
    <t>jaanuar 2013 - jaanuar 2018</t>
  </si>
  <si>
    <t>Favourable perf</t>
  </si>
  <si>
    <t>October 2021 - February 2023</t>
  </si>
  <si>
    <t>oktoober 2021 - veebruar 2023</t>
  </si>
  <si>
    <t>December 2015 - December 2020</t>
  </si>
  <si>
    <t>detsember 2015 - detsember 2020</t>
  </si>
  <si>
    <t>February 2013 - February 2018</t>
  </si>
  <si>
    <t>veebruar 2013 - veebruar 2018</t>
  </si>
  <si>
    <t>October 2021 - March 2023</t>
  </si>
  <si>
    <t>oktoober 2021 - märts 2023</t>
  </si>
  <si>
    <t>July 2014 - July 2019</t>
  </si>
  <si>
    <t>juuli 2014 - juuli 2019</t>
  </si>
  <si>
    <t>March 2013 - March 2018</t>
  </si>
  <si>
    <t>märts 2013 - märts 2018</t>
  </si>
  <si>
    <t>October 2021 - April 2023</t>
  </si>
  <si>
    <t>oktoober 2021 - aprill 2023</t>
  </si>
  <si>
    <t>August 2014 - August 2019</t>
  </si>
  <si>
    <t>august 2014 - august 2019</t>
  </si>
  <si>
    <t>January 2017 - January 2022</t>
  </si>
  <si>
    <t>jaanuar 2017 - jaanuar 2022</t>
  </si>
  <si>
    <t>April 2013 - April 2018</t>
  </si>
  <si>
    <t>aprill 2013 - aprill 2018</t>
  </si>
  <si>
    <t>October 2021 - May 2023</t>
  </si>
  <si>
    <t>oktoober 2021 - mai 2023</t>
  </si>
  <si>
    <t>September 2014 - September 2019</t>
  </si>
  <si>
    <t>september 2014 - september 2019</t>
  </si>
  <si>
    <t>May 2018 - May 2023</t>
  </si>
  <si>
    <t>mai 2018 - mai 2023</t>
  </si>
  <si>
    <t>June 2013 - June 2018</t>
  </si>
  <si>
    <t>juuni 2013 - juuni 2018</t>
  </si>
  <si>
    <t>October 2021 - June 2023</t>
  </si>
  <si>
    <t>oktoober 2021 - juuni 2023</t>
  </si>
  <si>
    <t>October 2014 - October 2019</t>
  </si>
  <si>
    <t>oktoober 2014 - oktoober 2019</t>
  </si>
  <si>
    <t>June 2018 - June 2023</t>
  </si>
  <si>
    <t>juuni 2018 - juuni 2023</t>
  </si>
  <si>
    <t>October 2021 - July 2023</t>
  </si>
  <si>
    <t>oktoober 2021 - juuli 2023</t>
  </si>
  <si>
    <t>April 2014 - April 2019</t>
  </si>
  <si>
    <t>aprill 2014 - aprill 2019</t>
  </si>
  <si>
    <t>July 2018 - July 2023</t>
  </si>
  <si>
    <t>juuli 2018 - juuli 2023</t>
  </si>
  <si>
    <t>July 2013 - July 2018</t>
  </si>
  <si>
    <t>juuli 2013 - juuli 2018</t>
  </si>
  <si>
    <t>October 2021 - August 2023</t>
  </si>
  <si>
    <t>oktoober 2021 - august 2023</t>
  </si>
  <si>
    <t>August 2018 - August 2023</t>
  </si>
  <si>
    <t>august 2018 - august 2023</t>
  </si>
  <si>
    <t>October 2021 - September 2023</t>
  </si>
  <si>
    <t>oktoober 2021 - september 2023</t>
  </si>
  <si>
    <t>March 2014 - March 2019</t>
  </si>
  <si>
    <t>märts 2014 - märts 2019</t>
  </si>
  <si>
    <t>October 2021 - October 2023</t>
  </si>
  <si>
    <t>oktoober 2021 - oktoober 2023</t>
  </si>
  <si>
    <t>October 2018 - October 2023</t>
  </si>
  <si>
    <t>oktoober 2018 - oktoober 2023</t>
  </si>
  <si>
    <t>October 2021 - November 2023</t>
  </si>
  <si>
    <t>oktoober 2021 - november 2023</t>
  </si>
  <si>
    <t>April 2016 - April 2021</t>
  </si>
  <si>
    <t>aprill 2016 - aprill 2021</t>
  </si>
  <si>
    <t>November 2017 - November 2022</t>
  </si>
  <si>
    <t>november 2017 - november 2022</t>
  </si>
  <si>
    <t>November 2018 - November 2023</t>
  </si>
  <si>
    <t>november 2018 - november 2023</t>
  </si>
  <si>
    <t>February 2016 - February 2021</t>
  </si>
  <si>
    <t>veebruar 2016 - veebruar 2021</t>
  </si>
  <si>
    <t>December 2018 - December 2023</t>
  </si>
  <si>
    <t>detsember 2018 - detsember 2023</t>
  </si>
  <si>
    <t>April 2017 - April 2022</t>
  </si>
  <si>
    <t>aprill 2017 - aprill 2022</t>
  </si>
  <si>
    <t>January 2019 - January 2024</t>
  </si>
  <si>
    <t>jaanuar 2019 - jaanuar 2024</t>
  </si>
  <si>
    <t>February 2019 - February 2024</t>
  </si>
  <si>
    <t>veebruar 2019 - veebruar 2024</t>
  </si>
  <si>
    <t>March 2019 - March 2024</t>
  </si>
  <si>
    <t>märts 2019 - märts 2024</t>
  </si>
  <si>
    <t>April 2019 - April 2024</t>
  </si>
  <si>
    <t>aprill 2019 - aprill 2024</t>
  </si>
  <si>
    <t>January 2016 - January 2021</t>
  </si>
  <si>
    <t>jaanuar 2016 - jaanuar 2021</t>
  </si>
  <si>
    <t>February 2017 - February 2022</t>
  </si>
  <si>
    <t>veebruar 2017 - veebruar 2022</t>
  </si>
  <si>
    <t>May 2019 - May 2024</t>
  </si>
  <si>
    <t>mai 2019 - mai 2024</t>
  </si>
  <si>
    <t>January 2018 - January 2023</t>
  </si>
  <si>
    <t>jaanuar 2018 - jaanuar 2023</t>
  </si>
  <si>
    <t>March 2018 - March 2023</t>
  </si>
  <si>
    <t>märts 2018 - märts 2023</t>
  </si>
  <si>
    <t>April 2018 - April 2023</t>
  </si>
  <si>
    <t>aprill 2018 - aprill 2023</t>
  </si>
  <si>
    <t>August 2019 - August 2024</t>
  </si>
  <si>
    <t>august 2019 - august 2024</t>
  </si>
  <si>
    <t>Avaroni Kasvuettevõtete Fond MASF</t>
  </si>
  <si>
    <t>Tootluse stsenaariumid</t>
  </si>
  <si>
    <t>Tootluse stsenaariumid on esitatud vastavalt põhiteabedokumendi koostamise reeglitele. Andmeid stsenaariumites uuendatakse kord kuus ja need ei pruugi kattuda sel hetkel vastavas põhiteabedokumendis esitatud teabega. Esitatud näitajad sisaldavad kõiki Fondi enda kulusid. Näitajad ei võta arvesse teie isiklikke maksukohustusi, mis võivad samuti mõjutada seda, kui palju te tagasi saate. Fondi tulemused sõltuvad tulevasest turu tootlusest. Tulevased turusuundumused ei ole teada ja neid ei ole võimalik täpselt prognoosida.</t>
  </si>
  <si>
    <t>Arvestamise kuupäev</t>
  </si>
  <si>
    <t>Soovitatav hoidmisaeg:</t>
  </si>
  <si>
    <t xml:space="preserve"> 5 aastat</t>
  </si>
  <si>
    <t>Investeeringu näide:</t>
  </si>
  <si>
    <t>10 000 eurot</t>
  </si>
  <si>
    <t>Stsenaariumid</t>
  </si>
  <si>
    <t>A osak</t>
  </si>
  <si>
    <t>B osak</t>
  </si>
  <si>
    <t>1 aasta</t>
  </si>
  <si>
    <t>5 aastat</t>
  </si>
  <si>
    <t>Miinimum</t>
  </si>
  <si>
    <t>Garanteeritud miinimumtulu puudub. Te võite kaotada kogu oma investeeringu või osa sellest.</t>
  </si>
  <si>
    <t>Summa, mis võite kulude järgselt tagasi saada</t>
  </si>
  <si>
    <t>Keskmine iga-aastane tootlus</t>
  </si>
  <si>
    <t>Ebasoodne</t>
  </si>
  <si>
    <t>Mõõdukas</t>
  </si>
  <si>
    <t>Soodne</t>
  </si>
  <si>
    <t>Esitatud ebasoodne, mõõdukas ja soodne stsenaarium on illustreerivateks näideteks, kus on kasutatud Fondi ajaloo (alates detsember 2022) ning sellest pikema perioodi osas MSCI EFM EUROPE + CIS (E+C) ex Russia indeksi viimase 10 aasta madalaimat, keskmist ja kõrgeimat tootlust. Stressistsenaarium näitab, kui palju raha võite tagasi saada äärmuslikes turutingimustes. Seda tüüpi stsenaariumid on  MSCI EFM EUROPE + CIS (E+C) ex Russia indeksi puhul aset leidnud järgmistel ajavahemikel:</t>
  </si>
  <si>
    <t>Ebasoodne:</t>
  </si>
  <si>
    <t>Mõõdukas:</t>
  </si>
  <si>
    <t>Soodne: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</si>
</sst>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m/d/yy;@"/>
    <numFmt numFmtId="165" formatCode="dd\.mm\.yyyy"/>
    <numFmt numFmtId="166" formatCode="0.0%"/>
    <numFmt numFmtId="167" formatCode="[$-409]dd\-mmm\-yy;@"/>
    <numFmt numFmtId="168" formatCode="[$-409]d\-mmm\-yy;@"/>
    <numFmt numFmtId="169" formatCode="#\ ##0\ [$eurot]\ "/>
  </numFmts>
  <fonts count="22" x14ac:knownFonts="1">
    <font>
      <sz val="11"/>
      <color theme="1"/>
      <name val="Aptos Narrow"/>
      <family val="2"/>
      <scheme val="minor"/>
    </font>
    <font>
      <sz val="11"/>
      <color theme="1"/>
      <name val="Aptos Narrow"/>
      <family val="2"/>
      <scheme val="minor"/>
    </font>
    <font>
      <b/>
      <sz val="9"/>
      <color theme="0"/>
      <name val="Aptos Narrow"/>
      <family val="2"/>
      <scheme val="minor"/>
    </font>
    <font>
      <sz val="9"/>
      <name val="Aptos Narrow"/>
      <family val="2"/>
      <scheme val="minor"/>
    </font>
    <font>
      <b/>
      <sz val="9"/>
      <name val="Aptos Narrow"/>
      <family val="2"/>
      <scheme val="minor"/>
    </font>
    <font>
      <b/>
      <sz val="9"/>
      <color theme="1"/>
      <name val="Aptos Narrow"/>
      <family val="2"/>
      <scheme val="minor"/>
    </font>
    <font>
      <sz val="9"/>
      <color theme="1"/>
      <name val="Aptos Narrow"/>
      <family val="2"/>
      <scheme val="minor"/>
    </font>
    <font>
      <b/>
      <sz val="9"/>
      <color indexed="81"/>
      <name val="Tahoma"/>
      <family val="2"/>
    </font>
    <font>
      <sz val="9"/>
      <color indexed="81"/>
      <name val="Tahoma"/>
      <family val="2"/>
    </font>
    <font>
      <b/>
      <sz val="18"/>
      <color rgb="FFEF4135"/>
      <name val="Aptos Narrow"/>
      <family val="2"/>
      <scheme val="minor"/>
    </font>
    <font>
      <b/>
      <sz val="14"/>
      <color rgb="FF54534A"/>
      <name val="Aptos Narrow"/>
      <family val="2"/>
      <scheme val="minor"/>
    </font>
    <font>
      <i/>
      <sz val="8"/>
      <color theme="1"/>
      <name val="Aptos Narrow"/>
      <family val="2"/>
      <scheme val="minor"/>
    </font>
    <font>
      <sz val="9"/>
      <color rgb="FF54534A"/>
      <name val="Aptos Narrow"/>
      <family val="2"/>
      <scheme val="minor"/>
    </font>
    <font>
      <sz val="9"/>
      <color theme="0"/>
      <name val="Aptos Narrow"/>
      <family val="2"/>
      <scheme val="minor"/>
    </font>
    <font>
      <b/>
      <sz val="11"/>
      <color rgb="FF54534A"/>
      <name val="Aptos Narrow"/>
      <family val="2"/>
      <scheme val="minor"/>
    </font>
    <font>
      <sz val="11"/>
      <color rgb="FF54534A"/>
      <name val="Aptos Narrow"/>
      <family val="2"/>
      <scheme val="minor"/>
    </font>
    <font>
      <i/>
      <sz val="9"/>
      <color theme="0"/>
      <name val="Aptos Narrow"/>
      <family val="2"/>
      <scheme val="minor"/>
    </font>
    <font>
      <b/>
      <i/>
      <sz val="11"/>
      <color rgb="FF54534A"/>
      <name val="Aptos Narrow"/>
      <family val="2"/>
      <scheme val="minor"/>
    </font>
    <font>
      <b/>
      <sz val="10"/>
      <color rgb="FF54534A"/>
      <name val="Aptos Narrow"/>
      <family val="2"/>
      <scheme val="minor"/>
    </font>
    <font>
      <b/>
      <i/>
      <sz val="9"/>
      <color rgb="FF54534A"/>
      <name val="Aptos Narrow"/>
      <family val="2"/>
      <scheme val="minor"/>
    </font>
    <font>
      <b/>
      <sz val="9"/>
      <color rgb="FF54534A"/>
      <name val="Aptos Narrow"/>
      <family val="2"/>
      <scheme val="minor"/>
    </font>
    <font>
      <i/>
      <sz val="9"/>
      <color rgb="FF54534A"/>
      <name val="Aptos Narrow"/>
      <family val="2"/>
      <scheme val="minor"/>
    </font>
  </fonts>
  <fills count="6">
    <fill>
      <patternFill patternType="none"/>
    </fill>
    <fill>
      <patternFill patternType="gray125"/>
    </fill>
    <fill>
      <patternFill patternType="solid">
        <fgColor rgb="FF0070C0"/>
        <bgColor indexed="64"/>
      </patternFill>
    </fill>
    <fill>
      <patternFill patternType="solid">
        <fgColor theme="6" tint="0.79998168889431442"/>
        <bgColor theme="6" tint="0.79998168889431442"/>
      </patternFill>
    </fill>
    <fill>
      <patternFill patternType="solid">
        <fgColor theme="4"/>
        <bgColor theme="4"/>
      </patternFill>
    </fill>
    <fill>
      <patternFill patternType="solid">
        <fgColor theme="0" tint="-4.9989318521683403E-2"/>
        <bgColor indexed="64"/>
      </patternFill>
    </fill>
  </fills>
  <borders count="24">
    <border>
      <left/>
      <right/>
      <top/>
      <bottom/>
      <diagonal/>
    </border>
    <border>
      <left style="thin">
        <color theme="6" tint="0.39997558519241921"/>
      </left>
      <right/>
      <top style="thin">
        <color theme="6" tint="0.39997558519241921"/>
      </top>
      <bottom/>
      <diagonal/>
    </border>
    <border>
      <left/>
      <right/>
      <top style="thin">
        <color theme="6" tint="0.39997558519241921"/>
      </top>
      <bottom/>
      <diagonal/>
    </border>
    <border>
      <left/>
      <right style="thin">
        <color theme="6" tint="0.39997558519241921"/>
      </right>
      <top style="thin">
        <color theme="6" tint="0.39997558519241921"/>
      </top>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right/>
      <top style="thin">
        <color indexed="64"/>
      </top>
      <bottom/>
      <diagonal/>
    </border>
    <border>
      <left/>
      <right/>
      <top/>
      <bottom style="thin">
        <color indexed="64"/>
      </bottom>
      <diagonal/>
    </border>
    <border>
      <left style="thin">
        <color theme="6" tint="0.39997558519241921"/>
      </left>
      <right/>
      <top style="thin">
        <color theme="6" tint="0.39997558519241921"/>
      </top>
      <bottom style="thin">
        <color indexed="64"/>
      </bottom>
      <diagonal/>
    </border>
    <border>
      <left/>
      <right/>
      <top style="thin">
        <color theme="6" tint="0.39997558519241921"/>
      </top>
      <bottom style="thin">
        <color indexed="64"/>
      </bottom>
      <diagonal/>
    </border>
    <border>
      <left style="thin">
        <color theme="6" tint="0.39997558519241921"/>
      </left>
      <right/>
      <top/>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rgb="FFEF4135"/>
      </bottom>
      <diagonal/>
    </border>
    <border>
      <left/>
      <right style="thin">
        <color theme="0" tint="-0.34998626667073579"/>
      </right>
      <top/>
      <bottom style="thin">
        <color rgb="FFEF4135"/>
      </bottom>
      <diagonal/>
    </border>
    <border>
      <left style="thin">
        <color theme="0" tint="-0.34998626667073579"/>
      </left>
      <right/>
      <top/>
      <bottom/>
      <diagonal/>
    </border>
    <border>
      <left/>
      <right style="thin">
        <color theme="0" tint="-0.34998626667073579"/>
      </right>
      <top style="thin">
        <color rgb="FFEF4135"/>
      </top>
      <bottom/>
      <diagonal/>
    </border>
    <border>
      <left style="thin">
        <color theme="0" tint="-0.34998626667073579"/>
      </left>
      <right/>
      <top style="thin">
        <color rgb="FFEF4135"/>
      </top>
      <bottom/>
      <diagonal/>
    </border>
    <border>
      <left/>
      <right style="thin">
        <color theme="0" tint="-0.34998626667073579"/>
      </right>
      <top/>
      <bottom/>
      <diagonal/>
    </border>
    <border>
      <left/>
      <right/>
      <top style="thin">
        <color theme="0" tint="-0.34998626667073579"/>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right/>
      <top/>
      <bottom style="thin">
        <color theme="0" tint="-0.34998626667073579"/>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76">
    <xf numFmtId="0" fontId="0" fillId="0" borderId="0" xfId="0"/>
    <xf numFmtId="0" fontId="2" fillId="2" borderId="1" xfId="0" applyFont="1" applyFill="1" applyBorder="1" applyProtection="1">
      <protection hidden="1"/>
    </xf>
    <xf numFmtId="0" fontId="2" fillId="2" borderId="2" xfId="0" applyFont="1" applyFill="1" applyBorder="1" applyProtection="1">
      <protection hidden="1"/>
    </xf>
    <xf numFmtId="0" fontId="2" fillId="2" borderId="3" xfId="0" applyFont="1" applyFill="1" applyBorder="1" applyProtection="1">
      <protection hidden="1"/>
    </xf>
    <xf numFmtId="0" fontId="3" fillId="0" borderId="0" xfId="0" applyFont="1" applyProtection="1">
      <protection hidden="1"/>
    </xf>
    <xf numFmtId="164" fontId="4" fillId="0" borderId="0" xfId="0" applyNumberFormat="1" applyFont="1" applyProtection="1">
      <protection hidden="1"/>
    </xf>
    <xf numFmtId="0" fontId="5" fillId="0" borderId="0" xfId="0" applyFont="1" applyProtection="1">
      <protection hidden="1"/>
    </xf>
    <xf numFmtId="0" fontId="6" fillId="0" borderId="0" xfId="0" applyFont="1" applyProtection="1">
      <protection hidden="1"/>
    </xf>
    <xf numFmtId="14" fontId="6" fillId="3" borderId="1" xfId="0" applyNumberFormat="1" applyFont="1" applyFill="1" applyBorder="1" applyProtection="1">
      <protection hidden="1"/>
    </xf>
    <xf numFmtId="0" fontId="6" fillId="3" borderId="2" xfId="0" applyFont="1" applyFill="1" applyBorder="1" applyProtection="1">
      <protection hidden="1"/>
    </xf>
    <xf numFmtId="3" fontId="6" fillId="3" borderId="2" xfId="0" applyNumberFormat="1" applyFont="1" applyFill="1" applyBorder="1" applyProtection="1">
      <protection hidden="1"/>
    </xf>
    <xf numFmtId="165" fontId="3" fillId="0" borderId="0" xfId="0" applyNumberFormat="1" applyFont="1" applyProtection="1">
      <protection hidden="1"/>
    </xf>
    <xf numFmtId="0" fontId="2" fillId="4" borderId="4" xfId="0" applyFont="1" applyFill="1" applyBorder="1" applyProtection="1">
      <protection hidden="1"/>
    </xf>
    <xf numFmtId="0" fontId="2" fillId="4" borderId="5" xfId="0" applyFont="1" applyFill="1" applyBorder="1" applyProtection="1">
      <protection hidden="1"/>
    </xf>
    <xf numFmtId="0" fontId="2" fillId="4" borderId="6" xfId="0" applyFont="1" applyFill="1" applyBorder="1" applyProtection="1">
      <protection hidden="1"/>
    </xf>
    <xf numFmtId="14" fontId="6" fillId="0" borderId="1" xfId="0" applyNumberFormat="1" applyFont="1" applyBorder="1" applyProtection="1">
      <protection hidden="1"/>
    </xf>
    <xf numFmtId="0" fontId="6" fillId="0" borderId="2" xfId="0" applyFont="1" applyBorder="1" applyProtection="1">
      <protection hidden="1"/>
    </xf>
    <xf numFmtId="166" fontId="6" fillId="0" borderId="2" xfId="2" applyNumberFormat="1" applyFont="1" applyBorder="1" applyProtection="1">
      <protection hidden="1"/>
    </xf>
    <xf numFmtId="167" fontId="6" fillId="0" borderId="7" xfId="0" applyNumberFormat="1" applyFont="1" applyBorder="1" applyProtection="1">
      <protection hidden="1"/>
    </xf>
    <xf numFmtId="0" fontId="6" fillId="0" borderId="7" xfId="0" applyFont="1" applyBorder="1" applyProtection="1">
      <protection hidden="1"/>
    </xf>
    <xf numFmtId="167" fontId="6" fillId="0" borderId="0" xfId="0" applyNumberFormat="1" applyFont="1" applyProtection="1">
      <protection hidden="1"/>
    </xf>
    <xf numFmtId="167" fontId="6" fillId="0" borderId="8" xfId="0" applyNumberFormat="1" applyFont="1" applyBorder="1" applyProtection="1">
      <protection hidden="1"/>
    </xf>
    <xf numFmtId="0" fontId="6" fillId="0" borderId="8" xfId="0" applyFont="1" applyBorder="1" applyProtection="1">
      <protection hidden="1"/>
    </xf>
    <xf numFmtId="168" fontId="3" fillId="0" borderId="0" xfId="0" applyNumberFormat="1" applyFont="1" applyProtection="1">
      <protection hidden="1"/>
    </xf>
    <xf numFmtId="14" fontId="6" fillId="0" borderId="9" xfId="0" applyNumberFormat="1" applyFont="1" applyBorder="1" applyProtection="1">
      <protection hidden="1"/>
    </xf>
    <xf numFmtId="0" fontId="6" fillId="0" borderId="10" xfId="0" applyFont="1" applyBorder="1" applyProtection="1">
      <protection hidden="1"/>
    </xf>
    <xf numFmtId="10" fontId="6" fillId="0" borderId="10" xfId="2" applyNumberFormat="1" applyFont="1" applyBorder="1" applyProtection="1">
      <protection hidden="1"/>
    </xf>
    <xf numFmtId="14" fontId="6" fillId="3" borderId="11" xfId="0" applyNumberFormat="1" applyFont="1" applyFill="1" applyBorder="1" applyProtection="1">
      <protection hidden="1"/>
    </xf>
    <xf numFmtId="0" fontId="6" fillId="3" borderId="0" xfId="0" applyFont="1" applyFill="1" applyProtection="1">
      <protection hidden="1"/>
    </xf>
    <xf numFmtId="3" fontId="6" fillId="3" borderId="0" xfId="0" applyNumberFormat="1" applyFont="1" applyFill="1" applyProtection="1">
      <protection hidden="1"/>
    </xf>
    <xf numFmtId="166" fontId="6" fillId="0" borderId="10" xfId="2" applyNumberFormat="1" applyFont="1" applyBorder="1" applyProtection="1">
      <protection hidden="1"/>
    </xf>
    <xf numFmtId="0" fontId="0" fillId="0" borderId="0" xfId="0" applyProtection="1">
      <protection hidden="1"/>
    </xf>
    <xf numFmtId="0" fontId="9" fillId="0" borderId="0" xfId="0" applyFont="1" applyProtection="1">
      <protection hidden="1"/>
    </xf>
    <xf numFmtId="0" fontId="10" fillId="0" borderId="0" xfId="0" applyFont="1" applyProtection="1">
      <protection hidden="1"/>
    </xf>
    <xf numFmtId="14" fontId="0" fillId="0" borderId="0" xfId="0" applyNumberFormat="1" applyProtection="1">
      <protection hidden="1"/>
    </xf>
    <xf numFmtId="0" fontId="11" fillId="0" borderId="0" xfId="0" applyFont="1" applyAlignment="1" applyProtection="1">
      <alignment wrapText="1"/>
      <protection hidden="1"/>
    </xf>
    <xf numFmtId="0" fontId="12" fillId="0" borderId="0" xfId="0" applyFont="1" applyAlignment="1" applyProtection="1">
      <alignment horizontal="left" vertical="center" wrapText="1"/>
      <protection hidden="1"/>
    </xf>
    <xf numFmtId="0" fontId="13" fillId="0" borderId="0" xfId="0" applyFont="1" applyProtection="1">
      <protection hidden="1"/>
    </xf>
    <xf numFmtId="0" fontId="14" fillId="0" borderId="0" xfId="0" applyFont="1" applyProtection="1">
      <protection hidden="1"/>
    </xf>
    <xf numFmtId="0" fontId="15" fillId="0" borderId="0" xfId="0" applyFont="1" applyProtection="1">
      <protection hidden="1"/>
    </xf>
    <xf numFmtId="165" fontId="15" fillId="0" borderId="0" xfId="0" applyNumberFormat="1" applyFont="1" applyAlignment="1" applyProtection="1">
      <alignment horizontal="center" vertical="center"/>
      <protection hidden="1"/>
    </xf>
    <xf numFmtId="0" fontId="17" fillId="5" borderId="0" xfId="0" applyFont="1" applyFill="1" applyAlignment="1" applyProtection="1">
      <alignment vertical="center"/>
      <protection hidden="1"/>
    </xf>
    <xf numFmtId="0" fontId="17" fillId="5" borderId="0" xfId="0" applyFont="1" applyFill="1" applyProtection="1">
      <protection hidden="1"/>
    </xf>
    <xf numFmtId="0" fontId="10" fillId="0" borderId="12" xfId="0" applyFont="1" applyBorder="1" applyAlignment="1" applyProtection="1">
      <alignment horizontal="left" vertical="center"/>
      <protection hidden="1"/>
    </xf>
    <xf numFmtId="0" fontId="10" fillId="0" borderId="13" xfId="0" applyFont="1" applyBorder="1" applyAlignment="1" applyProtection="1">
      <alignment horizontal="left" vertical="center"/>
      <protection hidden="1"/>
    </xf>
    <xf numFmtId="0" fontId="18" fillId="5" borderId="12" xfId="0" applyFont="1" applyFill="1" applyBorder="1" applyAlignment="1" applyProtection="1">
      <alignment horizontal="center" vertical="center"/>
      <protection hidden="1"/>
    </xf>
    <xf numFmtId="0" fontId="18" fillId="5" borderId="13" xfId="0" applyFont="1" applyFill="1" applyBorder="1" applyAlignment="1" applyProtection="1">
      <alignment horizontal="center" vertical="center"/>
      <protection hidden="1"/>
    </xf>
    <xf numFmtId="0" fontId="18" fillId="0" borderId="12" xfId="0" applyFont="1" applyBorder="1" applyAlignment="1" applyProtection="1">
      <alignment horizontal="center" vertical="center"/>
      <protection hidden="1"/>
    </xf>
    <xf numFmtId="0" fontId="18" fillId="0" borderId="13" xfId="0" applyFont="1" applyBorder="1" applyAlignment="1" applyProtection="1">
      <alignment horizontal="center" vertical="center"/>
      <protection hidden="1"/>
    </xf>
    <xf numFmtId="0" fontId="10" fillId="0" borderId="14" xfId="0" applyFont="1" applyBorder="1" applyAlignment="1" applyProtection="1">
      <alignment horizontal="left" vertical="center"/>
      <protection hidden="1"/>
    </xf>
    <xf numFmtId="0" fontId="10" fillId="0" borderId="15" xfId="0" applyFont="1" applyBorder="1" applyAlignment="1" applyProtection="1">
      <alignment horizontal="left" vertical="center"/>
      <protection hidden="1"/>
    </xf>
    <xf numFmtId="0" fontId="19" fillId="5" borderId="14" xfId="0" applyFont="1" applyFill="1" applyBorder="1" applyAlignment="1" applyProtection="1">
      <alignment horizontal="center" vertical="center"/>
      <protection hidden="1"/>
    </xf>
    <xf numFmtId="0" fontId="19" fillId="5" borderId="15" xfId="0" applyFont="1" applyFill="1" applyBorder="1" applyAlignment="1" applyProtection="1">
      <alignment horizontal="center" vertical="center" wrapText="1"/>
      <protection hidden="1"/>
    </xf>
    <xf numFmtId="0" fontId="19" fillId="0" borderId="14" xfId="0" applyFont="1" applyBorder="1" applyAlignment="1" applyProtection="1">
      <alignment horizontal="center" vertical="center"/>
      <protection hidden="1"/>
    </xf>
    <xf numFmtId="0" fontId="19" fillId="0" borderId="15" xfId="0" applyFont="1" applyBorder="1" applyAlignment="1" applyProtection="1">
      <alignment horizontal="center" vertical="center" wrapText="1"/>
      <protection hidden="1"/>
    </xf>
    <xf numFmtId="0" fontId="20" fillId="0" borderId="16" xfId="0" applyFont="1" applyBorder="1" applyAlignment="1" applyProtection="1">
      <alignment vertical="center"/>
      <protection hidden="1"/>
    </xf>
    <xf numFmtId="0" fontId="20" fillId="0" borderId="17" xfId="0" applyFont="1" applyBorder="1" applyAlignment="1" applyProtection="1">
      <alignment vertical="center"/>
      <protection hidden="1"/>
    </xf>
    <xf numFmtId="0" fontId="20" fillId="5" borderId="18" xfId="0" applyFont="1" applyFill="1" applyBorder="1" applyAlignment="1" applyProtection="1">
      <alignment vertical="center"/>
      <protection hidden="1"/>
    </xf>
    <xf numFmtId="0" fontId="20" fillId="5" borderId="17" xfId="0" applyFont="1" applyFill="1" applyBorder="1" applyAlignment="1" applyProtection="1">
      <alignment vertical="center"/>
      <protection hidden="1"/>
    </xf>
    <xf numFmtId="0" fontId="20" fillId="0" borderId="18" xfId="0" applyFont="1" applyBorder="1" applyAlignment="1" applyProtection="1">
      <alignment vertical="center"/>
      <protection hidden="1"/>
    </xf>
    <xf numFmtId="0" fontId="13" fillId="0" borderId="19" xfId="0" applyFont="1" applyBorder="1" applyAlignment="1" applyProtection="1">
      <alignment vertical="center"/>
      <protection hidden="1"/>
    </xf>
    <xf numFmtId="0" fontId="20" fillId="0" borderId="12" xfId="0" applyFont="1" applyBorder="1" applyAlignment="1" applyProtection="1">
      <alignment vertical="center"/>
      <protection hidden="1"/>
    </xf>
    <xf numFmtId="0" fontId="20" fillId="0" borderId="13" xfId="0" applyFont="1" applyBorder="1" applyAlignment="1" applyProtection="1">
      <alignment vertical="center" wrapText="1"/>
      <protection hidden="1"/>
    </xf>
    <xf numFmtId="169" fontId="12" fillId="5" borderId="12" xfId="1" applyNumberFormat="1" applyFont="1" applyFill="1" applyBorder="1" applyAlignment="1" applyProtection="1">
      <alignment horizontal="right" vertical="center" wrapText="1"/>
      <protection hidden="1"/>
    </xf>
    <xf numFmtId="169" fontId="12" fillId="5" borderId="20" xfId="1" applyNumberFormat="1" applyFont="1" applyFill="1" applyBorder="1" applyAlignment="1" applyProtection="1">
      <alignment horizontal="right" vertical="center"/>
      <protection hidden="1"/>
    </xf>
    <xf numFmtId="169" fontId="12" fillId="0" borderId="12" xfId="1" applyNumberFormat="1" applyFont="1" applyBorder="1" applyAlignment="1" applyProtection="1">
      <alignment horizontal="right" vertical="center"/>
      <protection hidden="1"/>
    </xf>
    <xf numFmtId="169" fontId="12" fillId="0" borderId="13" xfId="1" applyNumberFormat="1" applyFont="1" applyBorder="1" applyAlignment="1" applyProtection="1">
      <alignment horizontal="right" vertical="center"/>
      <protection hidden="1"/>
    </xf>
    <xf numFmtId="0" fontId="2" fillId="0" borderId="21" xfId="0" applyFont="1" applyBorder="1" applyAlignment="1" applyProtection="1">
      <alignment vertical="center"/>
      <protection hidden="1"/>
    </xf>
    <xf numFmtId="0" fontId="21" fillId="0" borderId="22" xfId="0" applyFont="1" applyBorder="1" applyAlignment="1" applyProtection="1">
      <alignment vertical="center"/>
      <protection hidden="1"/>
    </xf>
    <xf numFmtId="166" fontId="12" fillId="5" borderId="21" xfId="2" applyNumberFormat="1" applyFont="1" applyFill="1" applyBorder="1" applyAlignment="1" applyProtection="1">
      <alignment horizontal="right" vertical="center"/>
      <protection hidden="1"/>
    </xf>
    <xf numFmtId="166" fontId="12" fillId="5" borderId="23" xfId="2" applyNumberFormat="1" applyFont="1" applyFill="1" applyBorder="1" applyAlignment="1" applyProtection="1">
      <alignment horizontal="right" vertical="center"/>
      <protection hidden="1"/>
    </xf>
    <xf numFmtId="166" fontId="12" fillId="0" borderId="21" xfId="2" applyNumberFormat="1" applyFont="1" applyBorder="1" applyAlignment="1" applyProtection="1">
      <alignment horizontal="right" vertical="center"/>
      <protection hidden="1"/>
    </xf>
    <xf numFmtId="166" fontId="12" fillId="0" borderId="22" xfId="2" applyNumberFormat="1" applyFont="1" applyBorder="1" applyAlignment="1" applyProtection="1">
      <alignment horizontal="right" vertical="center"/>
      <protection hidden="1"/>
    </xf>
    <xf numFmtId="0" fontId="20" fillId="0" borderId="0" xfId="0" applyFont="1" applyProtection="1">
      <protection hidden="1"/>
    </xf>
    <xf numFmtId="0" fontId="12" fillId="0" borderId="0" xfId="0" applyFont="1" applyProtection="1">
      <protection hidden="1"/>
    </xf>
    <xf numFmtId="0" fontId="16" fillId="0" borderId="0" xfId="0" applyFont="1" applyProtection="1">
      <protection locked="0" hidden="1"/>
    </xf>
  </cellXfs>
  <cellStyles count="3">
    <cellStyle name="Comma" xfId="1" builtinId="3"/>
    <cellStyle name="Normal" xfId="0" builtinId="0"/>
    <cellStyle name="Percent" xfId="2" builtinId="5"/>
  </cellStyles>
  <dxfs count="3">
    <dxf>
      <font>
        <b/>
        <i val="0"/>
        <color rgb="FFEF4135"/>
      </font>
    </dxf>
    <dxf>
      <font>
        <color rgb="FFFF0000"/>
      </font>
    </dxf>
    <dxf>
      <font>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Drop" dropStyle="combo" dx="26" fmlaLink="$E$7" fmlaRange="kuupaeva_vahemik" sel="21" val="13"/>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6</xdr:col>
      <xdr:colOff>266783</xdr:colOff>
      <xdr:row>0</xdr:row>
      <xdr:rowOff>107177</xdr:rowOff>
    </xdr:from>
    <xdr:to>
      <xdr:col>8</xdr:col>
      <xdr:colOff>455847</xdr:colOff>
      <xdr:row>2</xdr:row>
      <xdr:rowOff>95056</xdr:rowOff>
    </xdr:to>
    <xdr:pic>
      <xdr:nvPicPr>
        <xdr:cNvPr id="2" name="Picture 1">
          <a:extLst>
            <a:ext uri="{FF2B5EF4-FFF2-40B4-BE49-F238E27FC236}">
              <a16:creationId xmlns:a16="http://schemas.microsoft.com/office/drawing/2014/main" id="{B64B8855-B787-4157-813F-ACDEDEF8601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62683" y="107177"/>
          <a:ext cx="1667344" cy="635579"/>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2</xdr:col>
          <xdr:colOff>1432560</xdr:colOff>
          <xdr:row>5</xdr:row>
          <xdr:rowOff>175260</xdr:rowOff>
        </xdr:from>
        <xdr:to>
          <xdr:col>3</xdr:col>
          <xdr:colOff>861060</xdr:colOff>
          <xdr:row>7</xdr:row>
          <xdr:rowOff>22860</xdr:rowOff>
        </xdr:to>
        <xdr:sp macro="" textlink="">
          <xdr:nvSpPr>
            <xdr:cNvPr id="2049" name="Drop Down 1" descr="Choose date from drop-down list" hidden="1">
              <a:extLst>
                <a:ext uri="{63B3BB69-23CF-44E3-9099-C40C66FF867C}">
                  <a14:compatExt spid="_x0000_s2049"/>
                </a:ext>
                <a:ext uri="{FF2B5EF4-FFF2-40B4-BE49-F238E27FC236}">
                  <a16:creationId xmlns:a16="http://schemas.microsoft.com/office/drawing/2014/main" id="{D7354591-7FF0-4254-B2E5-480F0E1515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8C5E1-367E-4E0A-9A4A-D8BF3D38B469}">
  <sheetPr codeName="Sheet3"/>
  <dimension ref="A1:AC169"/>
  <sheetViews>
    <sheetView workbookViewId="0">
      <pane ySplit="2" topLeftCell="A62" activePane="bottomLeft" state="frozen"/>
      <selection pane="bottomLeft" activeCell="V73" sqref="V73"/>
    </sheetView>
  </sheetViews>
  <sheetFormatPr defaultColWidth="8.88671875" defaultRowHeight="12" x14ac:dyDescent="0.25"/>
  <cols>
    <col min="1" max="1" width="10.5546875" style="7" bestFit="1" customWidth="1"/>
    <col min="2" max="2" width="14" style="7" customWidth="1"/>
    <col min="3" max="9" width="10.44140625" style="7" customWidth="1"/>
    <col min="10" max="14" width="11.44140625" style="7" customWidth="1"/>
    <col min="15" max="18" width="12.109375" style="7" customWidth="1"/>
    <col min="19" max="19" width="3" style="7" customWidth="1"/>
    <col min="20" max="20" width="9.44140625" style="7" bestFit="1" customWidth="1"/>
    <col min="21" max="21" width="3.44140625" style="7" customWidth="1"/>
    <col min="22" max="22" width="11.88671875" style="7" customWidth="1"/>
    <col min="23" max="23" width="10.109375" style="7" bestFit="1" customWidth="1"/>
    <col min="24" max="24" width="23.88671875" style="7" bestFit="1" customWidth="1"/>
    <col min="25" max="25" width="24.33203125" style="7" bestFit="1" customWidth="1"/>
    <col min="26" max="26" width="23.44140625" style="7" bestFit="1" customWidth="1"/>
    <col min="27" max="27" width="24.33203125" style="7" bestFit="1" customWidth="1"/>
    <col min="28" max="28" width="18.6640625" style="7" bestFit="1" customWidth="1"/>
    <col min="29" max="29" width="18.33203125" style="7" bestFit="1" customWidth="1"/>
    <col min="30" max="16384" width="8.88671875" style="7"/>
  </cols>
  <sheetData>
    <row r="1" spans="1:29" x14ac:dyDescent="0.25">
      <c r="A1" s="1"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3" t="s">
        <v>17</v>
      </c>
      <c r="S1" s="4"/>
      <c r="T1" s="5" t="str" cm="1">
        <f t="array" ref="T1:T22">_xlfn.UNIQUE(_xlfn._xlws.FILTER(data!$A$1:$A$200,data!$A$1:$A$200&lt;&gt;""))</f>
        <v>Date</v>
      </c>
      <c r="U1" s="5"/>
      <c r="V1" s="6" t="s">
        <v>18</v>
      </c>
    </row>
    <row r="2" spans="1:29" x14ac:dyDescent="0.25">
      <c r="A2" s="8">
        <v>44926</v>
      </c>
      <c r="B2" s="9" t="s">
        <v>19</v>
      </c>
      <c r="C2" s="10">
        <v>130</v>
      </c>
      <c r="D2" s="10">
        <v>3530</v>
      </c>
      <c r="E2" s="10">
        <v>130</v>
      </c>
      <c r="F2" s="10">
        <v>3530</v>
      </c>
      <c r="G2" s="10">
        <v>130</v>
      </c>
      <c r="H2" s="10">
        <v>3530</v>
      </c>
      <c r="I2" s="10">
        <v>130</v>
      </c>
      <c r="J2" s="10">
        <v>3530</v>
      </c>
      <c r="K2" s="10">
        <v>120</v>
      </c>
      <c r="L2" s="10">
        <v>3540</v>
      </c>
      <c r="M2" s="10">
        <v>4150</v>
      </c>
      <c r="N2" s="10">
        <v>7310</v>
      </c>
      <c r="O2" s="10">
        <v>30</v>
      </c>
      <c r="P2" s="10">
        <v>1980</v>
      </c>
      <c r="Q2" s="10">
        <v>30</v>
      </c>
      <c r="R2" s="10">
        <v>1980</v>
      </c>
      <c r="S2" s="4"/>
      <c r="T2" s="11">
        <v>44926</v>
      </c>
      <c r="U2" s="11"/>
      <c r="V2" s="12" t="s">
        <v>0</v>
      </c>
      <c r="W2" s="13" t="s">
        <v>20</v>
      </c>
      <c r="X2" s="13" t="s">
        <v>21</v>
      </c>
      <c r="Y2" s="13" t="s">
        <v>22</v>
      </c>
      <c r="Z2" s="13" t="s">
        <v>23</v>
      </c>
      <c r="AA2" s="13" t="s">
        <v>24</v>
      </c>
      <c r="AB2" s="13" t="s">
        <v>25</v>
      </c>
      <c r="AC2" s="14" t="s">
        <v>26</v>
      </c>
    </row>
    <row r="3" spans="1:29" x14ac:dyDescent="0.25">
      <c r="A3" s="15">
        <v>44926</v>
      </c>
      <c r="B3" s="16" t="s">
        <v>27</v>
      </c>
      <c r="C3" s="17">
        <v>-0.98699999999999999</v>
      </c>
      <c r="D3" s="17">
        <v>-0.18800203453596998</v>
      </c>
      <c r="E3" s="17">
        <v>-0.98699999999999999</v>
      </c>
      <c r="F3" s="17">
        <v>-0.18800203453596998</v>
      </c>
      <c r="G3" s="17">
        <v>-0.98699999999999999</v>
      </c>
      <c r="H3" s="17">
        <v>-0.18800203453596998</v>
      </c>
      <c r="I3" s="17">
        <v>-0.98699999999999999</v>
      </c>
      <c r="J3" s="17">
        <v>-0.18800203453596998</v>
      </c>
      <c r="K3" s="17">
        <v>-0.98799999999999999</v>
      </c>
      <c r="L3" s="17">
        <v>-0.18754249945648649</v>
      </c>
      <c r="M3" s="17">
        <v>-0.58499999999999996</v>
      </c>
      <c r="N3" s="17">
        <v>-6.0745087069470349E-2</v>
      </c>
      <c r="O3" s="17">
        <v>-0.997</v>
      </c>
      <c r="P3" s="17">
        <v>-0.27667572892178482</v>
      </c>
      <c r="Q3" s="17">
        <v>-0.997</v>
      </c>
      <c r="R3" s="17">
        <v>-0.27667572892178482</v>
      </c>
      <c r="S3" s="4"/>
      <c r="T3" s="11">
        <v>44957</v>
      </c>
      <c r="U3" s="11"/>
      <c r="V3" s="18">
        <v>44926</v>
      </c>
      <c r="W3" s="19" t="s">
        <v>28</v>
      </c>
      <c r="X3" s="19" t="s">
        <v>29</v>
      </c>
      <c r="Y3" s="19" t="s">
        <v>30</v>
      </c>
      <c r="Z3" s="19" t="s">
        <v>31</v>
      </c>
      <c r="AA3" s="19" t="s">
        <v>32</v>
      </c>
      <c r="AB3" s="19" t="s">
        <v>29</v>
      </c>
      <c r="AC3" s="19" t="s">
        <v>30</v>
      </c>
    </row>
    <row r="4" spans="1:29" x14ac:dyDescent="0.25">
      <c r="A4" s="8">
        <v>44926</v>
      </c>
      <c r="B4" s="9" t="s">
        <v>28</v>
      </c>
      <c r="C4" s="10">
        <v>7630</v>
      </c>
      <c r="D4" s="10">
        <v>8400</v>
      </c>
      <c r="E4" s="10">
        <v>7660</v>
      </c>
      <c r="F4" s="10">
        <v>8630</v>
      </c>
      <c r="G4" s="10">
        <v>7670</v>
      </c>
      <c r="H4" s="10">
        <v>8500</v>
      </c>
      <c r="I4" s="10">
        <v>7610</v>
      </c>
      <c r="J4" s="10">
        <v>8290</v>
      </c>
      <c r="K4" s="10">
        <v>7520</v>
      </c>
      <c r="L4" s="10">
        <v>8330</v>
      </c>
      <c r="M4" s="10">
        <v>9040</v>
      </c>
      <c r="N4" s="10">
        <v>9230</v>
      </c>
      <c r="O4" s="10">
        <v>6410</v>
      </c>
      <c r="P4" s="10">
        <v>5950</v>
      </c>
      <c r="Q4" s="10">
        <v>6410</v>
      </c>
      <c r="R4" s="10">
        <v>5950</v>
      </c>
      <c r="S4" s="4"/>
      <c r="T4" s="11">
        <v>44985</v>
      </c>
      <c r="U4" s="11"/>
      <c r="V4" s="20">
        <v>44926</v>
      </c>
      <c r="W4" s="7" t="s">
        <v>33</v>
      </c>
      <c r="X4" s="7" t="s">
        <v>34</v>
      </c>
      <c r="Y4" s="7" t="s">
        <v>35</v>
      </c>
      <c r="Z4" s="7" t="s">
        <v>36</v>
      </c>
      <c r="AA4" s="7" t="s">
        <v>37</v>
      </c>
      <c r="AB4" s="7" t="s">
        <v>38</v>
      </c>
      <c r="AC4" s="7" t="s">
        <v>39</v>
      </c>
    </row>
    <row r="5" spans="1:29" x14ac:dyDescent="0.25">
      <c r="A5" s="15">
        <v>44926</v>
      </c>
      <c r="B5" s="16" t="s">
        <v>40</v>
      </c>
      <c r="C5" s="17">
        <v>-0.23699999999999999</v>
      </c>
      <c r="D5" s="17">
        <v>-3.4269701092490057E-2</v>
      </c>
      <c r="E5" s="17">
        <v>-0.23399999999999999</v>
      </c>
      <c r="F5" s="17">
        <v>-2.9038166239047758E-2</v>
      </c>
      <c r="G5" s="17">
        <v>-0.23299999999999998</v>
      </c>
      <c r="H5" s="17">
        <v>-3.1981214997518603E-2</v>
      </c>
      <c r="I5" s="17">
        <v>-0.23899999999999999</v>
      </c>
      <c r="J5" s="17">
        <v>-3.6812348474054124E-2</v>
      </c>
      <c r="K5" s="17">
        <v>-0.248</v>
      </c>
      <c r="L5" s="17">
        <v>-3.5884643742319922E-2</v>
      </c>
      <c r="M5" s="17">
        <v>-9.5999999999999974E-2</v>
      </c>
      <c r="N5" s="17">
        <v>-1.5897488395138049E-2</v>
      </c>
      <c r="O5" s="17">
        <v>-0.35899999999999999</v>
      </c>
      <c r="P5" s="17">
        <v>-9.862939053473152E-2</v>
      </c>
      <c r="Q5" s="17">
        <v>-0.35899999999999999</v>
      </c>
      <c r="R5" s="17">
        <v>-9.862939053473152E-2</v>
      </c>
      <c r="S5" s="4"/>
      <c r="T5" s="11">
        <v>45016</v>
      </c>
      <c r="U5" s="11"/>
      <c r="V5" s="21">
        <v>44926</v>
      </c>
      <c r="W5" s="22" t="s">
        <v>41</v>
      </c>
      <c r="X5" s="22" t="s">
        <v>42</v>
      </c>
      <c r="Y5" s="22" t="s">
        <v>43</v>
      </c>
      <c r="Z5" s="22" t="s">
        <v>42</v>
      </c>
      <c r="AA5" s="22" t="s">
        <v>43</v>
      </c>
      <c r="AB5" s="22" t="s">
        <v>44</v>
      </c>
      <c r="AC5" s="22" t="s">
        <v>45</v>
      </c>
    </row>
    <row r="6" spans="1:29" x14ac:dyDescent="0.25">
      <c r="A6" s="8">
        <v>44926</v>
      </c>
      <c r="B6" s="9" t="s">
        <v>33</v>
      </c>
      <c r="C6" s="10">
        <v>10450</v>
      </c>
      <c r="D6" s="10">
        <v>11600</v>
      </c>
      <c r="E6" s="10">
        <v>10500</v>
      </c>
      <c r="F6" s="10">
        <v>11920</v>
      </c>
      <c r="G6" s="10">
        <v>10430</v>
      </c>
      <c r="H6" s="10">
        <v>11830</v>
      </c>
      <c r="I6" s="10">
        <v>10430</v>
      </c>
      <c r="J6" s="10">
        <v>11450</v>
      </c>
      <c r="K6" s="10">
        <v>10430</v>
      </c>
      <c r="L6" s="10">
        <v>11640</v>
      </c>
      <c r="M6" s="10">
        <v>10410</v>
      </c>
      <c r="N6" s="10">
        <v>11310</v>
      </c>
      <c r="O6" s="10">
        <v>9610</v>
      </c>
      <c r="P6" s="10">
        <v>8530</v>
      </c>
      <c r="Q6" s="10">
        <v>9610</v>
      </c>
      <c r="R6" s="10">
        <v>8530</v>
      </c>
      <c r="S6" s="4"/>
      <c r="T6" s="11">
        <v>45046</v>
      </c>
      <c r="U6" s="11"/>
      <c r="V6" s="18">
        <v>44957</v>
      </c>
      <c r="W6" s="19" t="s">
        <v>28</v>
      </c>
      <c r="X6" s="19" t="s">
        <v>29</v>
      </c>
      <c r="Y6" s="19" t="s">
        <v>30</v>
      </c>
      <c r="Z6" s="19" t="s">
        <v>46</v>
      </c>
      <c r="AA6" s="19" t="s">
        <v>47</v>
      </c>
      <c r="AB6" s="19" t="s">
        <v>29</v>
      </c>
      <c r="AC6" s="19" t="s">
        <v>30</v>
      </c>
    </row>
    <row r="7" spans="1:29" x14ac:dyDescent="0.25">
      <c r="A7" s="15">
        <v>44926</v>
      </c>
      <c r="B7" s="16" t="s">
        <v>48</v>
      </c>
      <c r="C7" s="17">
        <v>4.4999999999999929E-2</v>
      </c>
      <c r="D7" s="17">
        <v>3.0128962818398941E-2</v>
      </c>
      <c r="E7" s="17">
        <v>5.0000000000000044E-2</v>
      </c>
      <c r="F7" s="17">
        <v>3.5750737198698701E-2</v>
      </c>
      <c r="G7" s="17">
        <v>4.2999999999999927E-2</v>
      </c>
      <c r="H7" s="17">
        <v>3.4181938908834475E-2</v>
      </c>
      <c r="I7" s="17">
        <v>4.2999999999999927E-2</v>
      </c>
      <c r="J7" s="17">
        <v>2.7450948334217351E-2</v>
      </c>
      <c r="K7" s="17">
        <v>4.2999999999999927E-2</v>
      </c>
      <c r="L7" s="17">
        <v>3.0838418699731474E-2</v>
      </c>
      <c r="M7" s="17">
        <v>4.0999999999999925E-2</v>
      </c>
      <c r="N7" s="17">
        <v>2.4926025176866373E-2</v>
      </c>
      <c r="O7" s="17">
        <v>-3.9000000000000035E-2</v>
      </c>
      <c r="P7" s="17">
        <v>-3.1298870251313393E-2</v>
      </c>
      <c r="Q7" s="17">
        <v>-3.9000000000000035E-2</v>
      </c>
      <c r="R7" s="17">
        <v>-3.1298870251313393E-2</v>
      </c>
      <c r="S7" s="4"/>
      <c r="T7" s="11">
        <v>45077</v>
      </c>
      <c r="U7" s="23"/>
      <c r="V7" s="20">
        <v>44957</v>
      </c>
      <c r="W7" s="7" t="s">
        <v>33</v>
      </c>
      <c r="X7" s="7" t="s">
        <v>34</v>
      </c>
      <c r="Y7" s="7" t="s">
        <v>35</v>
      </c>
      <c r="Z7" s="7" t="s">
        <v>49</v>
      </c>
      <c r="AA7" s="7" t="s">
        <v>50</v>
      </c>
      <c r="AB7" s="7" t="s">
        <v>51</v>
      </c>
      <c r="AC7" s="7" t="s">
        <v>52</v>
      </c>
    </row>
    <row r="8" spans="1:29" x14ac:dyDescent="0.25">
      <c r="A8" s="8">
        <v>44926</v>
      </c>
      <c r="B8" s="9" t="s">
        <v>41</v>
      </c>
      <c r="C8" s="10">
        <v>16390</v>
      </c>
      <c r="D8" s="10">
        <v>15180</v>
      </c>
      <c r="E8" s="10">
        <v>16470</v>
      </c>
      <c r="F8" s="10">
        <v>15600</v>
      </c>
      <c r="G8" s="10">
        <v>16490</v>
      </c>
      <c r="H8" s="10">
        <v>15040</v>
      </c>
      <c r="I8" s="10">
        <v>16350</v>
      </c>
      <c r="J8" s="10">
        <v>14980</v>
      </c>
      <c r="K8" s="10">
        <v>16370</v>
      </c>
      <c r="L8" s="10">
        <v>14770</v>
      </c>
      <c r="M8" s="10">
        <v>11710</v>
      </c>
      <c r="N8" s="10">
        <v>13090</v>
      </c>
      <c r="O8" s="10">
        <v>15840</v>
      </c>
      <c r="P8" s="10">
        <v>11300</v>
      </c>
      <c r="Q8" s="10">
        <v>15840</v>
      </c>
      <c r="R8" s="10">
        <v>11300</v>
      </c>
      <c r="S8" s="4"/>
      <c r="T8" s="11">
        <v>45107</v>
      </c>
      <c r="U8" s="23"/>
      <c r="V8" s="21">
        <v>44957</v>
      </c>
      <c r="W8" s="22" t="s">
        <v>41</v>
      </c>
      <c r="X8" s="22" t="s">
        <v>53</v>
      </c>
      <c r="Y8" s="22" t="s">
        <v>54</v>
      </c>
      <c r="Z8" s="22" t="s">
        <v>53</v>
      </c>
      <c r="AA8" s="22" t="s">
        <v>54</v>
      </c>
      <c r="AB8" s="22" t="s">
        <v>44</v>
      </c>
      <c r="AC8" s="22" t="s">
        <v>45</v>
      </c>
    </row>
    <row r="9" spans="1:29" x14ac:dyDescent="0.25">
      <c r="A9" s="24">
        <v>44926</v>
      </c>
      <c r="B9" s="25" t="s">
        <v>55</v>
      </c>
      <c r="C9" s="26">
        <v>0.63900000000000001</v>
      </c>
      <c r="D9" s="26">
        <v>8.7062099535437421E-2</v>
      </c>
      <c r="E9" s="26">
        <v>0.64700000000000002</v>
      </c>
      <c r="F9" s="26">
        <v>9.3011973943858628E-2</v>
      </c>
      <c r="G9" s="26">
        <v>0.64900000000000002</v>
      </c>
      <c r="H9" s="26">
        <v>8.5049540183667949E-2</v>
      </c>
      <c r="I9" s="26">
        <v>0.63500000000000001</v>
      </c>
      <c r="J9" s="26">
        <v>8.4182424365889963E-2</v>
      </c>
      <c r="K9" s="26">
        <v>0.63700000000000001</v>
      </c>
      <c r="L9" s="26">
        <v>8.1125470360085217E-2</v>
      </c>
      <c r="M9" s="26">
        <v>0.17100000000000004</v>
      </c>
      <c r="N9" s="26">
        <v>5.5329137964095665E-2</v>
      </c>
      <c r="O9" s="26">
        <v>0.58400000000000007</v>
      </c>
      <c r="P9" s="26">
        <v>2.4744718598177506E-2</v>
      </c>
      <c r="Q9" s="26">
        <v>0.58400000000000007</v>
      </c>
      <c r="R9" s="26">
        <v>2.4744718598177506E-2</v>
      </c>
      <c r="S9" s="4"/>
      <c r="T9" s="11">
        <v>45138</v>
      </c>
      <c r="U9" s="23"/>
      <c r="V9" s="18">
        <v>44985</v>
      </c>
      <c r="W9" s="19" t="s">
        <v>28</v>
      </c>
      <c r="X9" s="19" t="s">
        <v>29</v>
      </c>
      <c r="Y9" s="19" t="s">
        <v>30</v>
      </c>
      <c r="Z9" s="19" t="s">
        <v>56</v>
      </c>
      <c r="AA9" s="19" t="s">
        <v>57</v>
      </c>
      <c r="AB9" s="19" t="s">
        <v>29</v>
      </c>
      <c r="AC9" s="19" t="s">
        <v>30</v>
      </c>
    </row>
    <row r="10" spans="1:29" x14ac:dyDescent="0.25">
      <c r="A10" s="27">
        <v>44957</v>
      </c>
      <c r="B10" s="28" t="s">
        <v>19</v>
      </c>
      <c r="C10" s="29">
        <v>130</v>
      </c>
      <c r="D10" s="29">
        <v>3530</v>
      </c>
      <c r="E10" s="29">
        <v>130</v>
      </c>
      <c r="F10" s="29">
        <v>3530</v>
      </c>
      <c r="G10" s="29">
        <v>130</v>
      </c>
      <c r="H10" s="29">
        <v>3530</v>
      </c>
      <c r="I10" s="29">
        <v>130</v>
      </c>
      <c r="J10" s="29">
        <v>3530</v>
      </c>
      <c r="K10" s="29">
        <v>120</v>
      </c>
      <c r="L10" s="29">
        <v>3540</v>
      </c>
      <c r="M10" s="29">
        <v>4160</v>
      </c>
      <c r="N10" s="29">
        <v>7310</v>
      </c>
      <c r="O10" s="10">
        <v>30</v>
      </c>
      <c r="P10" s="10">
        <v>1980</v>
      </c>
      <c r="Q10" s="10">
        <v>30</v>
      </c>
      <c r="R10" s="10">
        <v>1980</v>
      </c>
      <c r="S10" s="4"/>
      <c r="T10" s="11">
        <v>45169</v>
      </c>
      <c r="U10" s="4"/>
      <c r="V10" s="20">
        <v>44985</v>
      </c>
      <c r="W10" s="7" t="s">
        <v>33</v>
      </c>
      <c r="X10" s="7" t="s">
        <v>34</v>
      </c>
      <c r="Y10" s="7" t="s">
        <v>35</v>
      </c>
      <c r="Z10" s="7" t="s">
        <v>58</v>
      </c>
      <c r="AA10" s="7" t="s">
        <v>59</v>
      </c>
      <c r="AB10" s="7" t="s">
        <v>51</v>
      </c>
      <c r="AC10" s="7" t="s">
        <v>52</v>
      </c>
    </row>
    <row r="11" spans="1:29" x14ac:dyDescent="0.25">
      <c r="A11" s="15">
        <v>44957</v>
      </c>
      <c r="B11" s="16" t="s">
        <v>27</v>
      </c>
      <c r="C11" s="17">
        <v>-0.98699999999999999</v>
      </c>
      <c r="D11" s="17">
        <v>-0.18800203453596998</v>
      </c>
      <c r="E11" s="17">
        <v>-0.98699999999999999</v>
      </c>
      <c r="F11" s="17">
        <v>-0.18800203453596998</v>
      </c>
      <c r="G11" s="17">
        <v>-0.98699999999999999</v>
      </c>
      <c r="H11" s="17">
        <v>-0.18800203453596998</v>
      </c>
      <c r="I11" s="17">
        <v>-0.98699999999999999</v>
      </c>
      <c r="J11" s="17">
        <v>-0.18800203453596998</v>
      </c>
      <c r="K11" s="17">
        <v>-0.98799999999999999</v>
      </c>
      <c r="L11" s="17">
        <v>-0.18754249945648649</v>
      </c>
      <c r="M11" s="17">
        <v>-0.58400000000000007</v>
      </c>
      <c r="N11" s="17">
        <v>-6.0745087069470349E-2</v>
      </c>
      <c r="O11" s="17">
        <v>-0.997</v>
      </c>
      <c r="P11" s="17">
        <v>-0.27667572892178482</v>
      </c>
      <c r="Q11" s="17">
        <v>-0.997</v>
      </c>
      <c r="R11" s="17">
        <v>-0.27667572892178482</v>
      </c>
      <c r="S11" s="4"/>
      <c r="T11" s="11">
        <v>45199</v>
      </c>
      <c r="U11" s="4"/>
      <c r="V11" s="21">
        <v>44985</v>
      </c>
      <c r="W11" s="22" t="s">
        <v>41</v>
      </c>
      <c r="X11" s="22" t="s">
        <v>60</v>
      </c>
      <c r="Y11" s="22" t="s">
        <v>61</v>
      </c>
      <c r="Z11" s="22" t="s">
        <v>60</v>
      </c>
      <c r="AA11" s="22" t="s">
        <v>61</v>
      </c>
      <c r="AB11" s="22" t="s">
        <v>44</v>
      </c>
      <c r="AC11" s="22" t="s">
        <v>45</v>
      </c>
    </row>
    <row r="12" spans="1:29" x14ac:dyDescent="0.25">
      <c r="A12" s="8">
        <v>44957</v>
      </c>
      <c r="B12" s="9" t="s">
        <v>28</v>
      </c>
      <c r="C12" s="10">
        <v>7630</v>
      </c>
      <c r="D12" s="10">
        <v>8400</v>
      </c>
      <c r="E12" s="10">
        <v>7660</v>
      </c>
      <c r="F12" s="10">
        <v>8630</v>
      </c>
      <c r="G12" s="10">
        <v>7670</v>
      </c>
      <c r="H12" s="10">
        <v>8500</v>
      </c>
      <c r="I12" s="10">
        <v>7610</v>
      </c>
      <c r="J12" s="10">
        <v>8290</v>
      </c>
      <c r="K12" s="10">
        <v>7520</v>
      </c>
      <c r="L12" s="10">
        <v>8330</v>
      </c>
      <c r="M12" s="10">
        <v>9040</v>
      </c>
      <c r="N12" s="10">
        <v>9480</v>
      </c>
      <c r="O12" s="10">
        <v>6410</v>
      </c>
      <c r="P12" s="10">
        <v>5950</v>
      </c>
      <c r="Q12" s="10">
        <v>6410</v>
      </c>
      <c r="R12" s="10">
        <v>5950</v>
      </c>
      <c r="T12" s="11">
        <v>45230</v>
      </c>
      <c r="V12" s="18">
        <v>45016</v>
      </c>
      <c r="W12" s="19" t="s">
        <v>28</v>
      </c>
      <c r="X12" s="19" t="s">
        <v>29</v>
      </c>
      <c r="Y12" s="19" t="s">
        <v>30</v>
      </c>
      <c r="Z12" s="19" t="s">
        <v>62</v>
      </c>
      <c r="AA12" s="19" t="s">
        <v>63</v>
      </c>
      <c r="AB12" s="19" t="s">
        <v>29</v>
      </c>
      <c r="AC12" s="19" t="s">
        <v>30</v>
      </c>
    </row>
    <row r="13" spans="1:29" x14ac:dyDescent="0.25">
      <c r="A13" s="15">
        <v>44957</v>
      </c>
      <c r="B13" s="16" t="s">
        <v>40</v>
      </c>
      <c r="C13" s="17">
        <v>-0.23699999999999999</v>
      </c>
      <c r="D13" s="17">
        <v>-3.4269701092490057E-2</v>
      </c>
      <c r="E13" s="17">
        <v>-0.23399999999999999</v>
      </c>
      <c r="F13" s="17">
        <v>-2.9038166239047758E-2</v>
      </c>
      <c r="G13" s="17">
        <v>-0.23299999999999998</v>
      </c>
      <c r="H13" s="17">
        <v>-3.1981214997518603E-2</v>
      </c>
      <c r="I13" s="17">
        <v>-0.23899999999999999</v>
      </c>
      <c r="J13" s="17">
        <v>-3.6812348474054124E-2</v>
      </c>
      <c r="K13" s="17">
        <v>-0.248</v>
      </c>
      <c r="L13" s="17">
        <v>-3.5884643742319922E-2</v>
      </c>
      <c r="M13" s="17">
        <v>-9.5999999999999974E-2</v>
      </c>
      <c r="N13" s="17">
        <v>-1.0623324985284954E-2</v>
      </c>
      <c r="O13" s="17">
        <v>-0.35899999999999999</v>
      </c>
      <c r="P13" s="17">
        <v>-9.862939053473152E-2</v>
      </c>
      <c r="Q13" s="17">
        <v>-0.35899999999999999</v>
      </c>
      <c r="R13" s="17">
        <v>-9.862939053473152E-2</v>
      </c>
      <c r="T13" s="11">
        <v>45260</v>
      </c>
      <c r="V13" s="20">
        <v>45016</v>
      </c>
      <c r="W13" s="7" t="s">
        <v>33</v>
      </c>
      <c r="X13" s="7" t="s">
        <v>34</v>
      </c>
      <c r="Y13" s="7" t="s">
        <v>35</v>
      </c>
      <c r="Z13" s="7" t="s">
        <v>64</v>
      </c>
      <c r="AA13" s="7" t="s">
        <v>65</v>
      </c>
      <c r="AB13" s="7" t="s">
        <v>51</v>
      </c>
      <c r="AC13" s="7" t="s">
        <v>52</v>
      </c>
    </row>
    <row r="14" spans="1:29" x14ac:dyDescent="0.25">
      <c r="A14" s="8">
        <v>44957</v>
      </c>
      <c r="B14" s="9" t="s">
        <v>33</v>
      </c>
      <c r="C14" s="10">
        <v>10370</v>
      </c>
      <c r="D14" s="10">
        <v>11600</v>
      </c>
      <c r="E14" s="10">
        <v>10420</v>
      </c>
      <c r="F14" s="10">
        <v>11920</v>
      </c>
      <c r="G14" s="10">
        <v>10420</v>
      </c>
      <c r="H14" s="10">
        <v>11830</v>
      </c>
      <c r="I14" s="10">
        <v>10340</v>
      </c>
      <c r="J14" s="10">
        <v>11450</v>
      </c>
      <c r="K14" s="10">
        <v>10430</v>
      </c>
      <c r="L14" s="10">
        <v>11640</v>
      </c>
      <c r="M14" s="10">
        <v>10390</v>
      </c>
      <c r="N14" s="10">
        <v>11300</v>
      </c>
      <c r="O14" s="10">
        <v>9650</v>
      </c>
      <c r="P14" s="10">
        <v>8510</v>
      </c>
      <c r="Q14" s="10">
        <v>9650</v>
      </c>
      <c r="R14" s="10">
        <v>8510</v>
      </c>
      <c r="T14" s="11">
        <v>45291</v>
      </c>
      <c r="V14" s="21">
        <v>45016</v>
      </c>
      <c r="W14" s="22" t="s">
        <v>41</v>
      </c>
      <c r="X14" s="22" t="s">
        <v>66</v>
      </c>
      <c r="Y14" s="22" t="s">
        <v>67</v>
      </c>
      <c r="Z14" s="22" t="s">
        <v>66</v>
      </c>
      <c r="AA14" s="22" t="s">
        <v>67</v>
      </c>
      <c r="AB14" s="22" t="s">
        <v>44</v>
      </c>
      <c r="AC14" s="22" t="s">
        <v>45</v>
      </c>
    </row>
    <row r="15" spans="1:29" x14ac:dyDescent="0.25">
      <c r="A15" s="15">
        <v>44957</v>
      </c>
      <c r="B15" s="16" t="s">
        <v>48</v>
      </c>
      <c r="C15" s="17">
        <v>3.6999999999999922E-2</v>
      </c>
      <c r="D15" s="17">
        <v>3.0128962818398941E-2</v>
      </c>
      <c r="E15" s="17">
        <v>4.2000000000000037E-2</v>
      </c>
      <c r="F15" s="17">
        <v>3.5750737198698701E-2</v>
      </c>
      <c r="G15" s="17">
        <v>4.2000000000000037E-2</v>
      </c>
      <c r="H15" s="17">
        <v>3.4181938908834475E-2</v>
      </c>
      <c r="I15" s="17">
        <v>3.400000000000003E-2</v>
      </c>
      <c r="J15" s="17">
        <v>2.7450948334217351E-2</v>
      </c>
      <c r="K15" s="17">
        <v>4.2999999999999927E-2</v>
      </c>
      <c r="L15" s="17">
        <v>3.0838418699731474E-2</v>
      </c>
      <c r="M15" s="17">
        <v>3.8999999999999924E-2</v>
      </c>
      <c r="N15" s="17">
        <v>2.4744718598177506E-2</v>
      </c>
      <c r="O15" s="17">
        <v>-3.5000000000000031E-2</v>
      </c>
      <c r="P15" s="17">
        <v>-3.1753552981508615E-2</v>
      </c>
      <c r="Q15" s="17">
        <v>-3.5000000000000031E-2</v>
      </c>
      <c r="R15" s="17">
        <v>-3.1753552981508615E-2</v>
      </c>
      <c r="T15" s="11">
        <v>45322</v>
      </c>
      <c r="V15" s="18">
        <v>45046</v>
      </c>
      <c r="W15" s="19" t="s">
        <v>28</v>
      </c>
      <c r="X15" s="19" t="s">
        <v>29</v>
      </c>
      <c r="Y15" s="19" t="s">
        <v>30</v>
      </c>
      <c r="Z15" s="19" t="s">
        <v>68</v>
      </c>
      <c r="AA15" s="19" t="s">
        <v>69</v>
      </c>
      <c r="AB15" s="19" t="s">
        <v>29</v>
      </c>
      <c r="AC15" s="19" t="s">
        <v>30</v>
      </c>
    </row>
    <row r="16" spans="1:29" x14ac:dyDescent="0.25">
      <c r="A16" s="8">
        <v>44957</v>
      </c>
      <c r="B16" s="9" t="s">
        <v>41</v>
      </c>
      <c r="C16" s="10">
        <v>16390</v>
      </c>
      <c r="D16" s="10">
        <v>14530</v>
      </c>
      <c r="E16" s="10">
        <v>16470</v>
      </c>
      <c r="F16" s="10">
        <v>14920</v>
      </c>
      <c r="G16" s="10">
        <v>16490</v>
      </c>
      <c r="H16" s="10">
        <v>14380</v>
      </c>
      <c r="I16" s="10">
        <v>16350</v>
      </c>
      <c r="J16" s="10">
        <v>14340</v>
      </c>
      <c r="K16" s="10">
        <v>16370</v>
      </c>
      <c r="L16" s="10">
        <v>14210</v>
      </c>
      <c r="M16" s="10">
        <v>11710</v>
      </c>
      <c r="N16" s="10">
        <v>12850</v>
      </c>
      <c r="O16" s="10">
        <v>15840</v>
      </c>
      <c r="P16" s="10">
        <v>11300</v>
      </c>
      <c r="Q16" s="10">
        <v>15840</v>
      </c>
      <c r="R16" s="10">
        <v>11300</v>
      </c>
      <c r="T16" s="11">
        <v>45351</v>
      </c>
      <c r="V16" s="20">
        <v>45046</v>
      </c>
      <c r="W16" s="7" t="s">
        <v>33</v>
      </c>
      <c r="X16" s="7" t="s">
        <v>34</v>
      </c>
      <c r="Y16" s="7" t="s">
        <v>35</v>
      </c>
      <c r="Z16" s="7" t="s">
        <v>70</v>
      </c>
      <c r="AA16" s="7" t="s">
        <v>71</v>
      </c>
      <c r="AB16" s="7" t="s">
        <v>38</v>
      </c>
      <c r="AC16" s="7" t="s">
        <v>39</v>
      </c>
    </row>
    <row r="17" spans="1:29" x14ac:dyDescent="0.25">
      <c r="A17" s="24">
        <v>44957</v>
      </c>
      <c r="B17" s="25" t="s">
        <v>55</v>
      </c>
      <c r="C17" s="26">
        <v>0.63900000000000001</v>
      </c>
      <c r="D17" s="26">
        <v>7.7588933970792029E-2</v>
      </c>
      <c r="E17" s="26">
        <v>0.64700000000000002</v>
      </c>
      <c r="F17" s="26">
        <v>8.3312525606173082E-2</v>
      </c>
      <c r="G17" s="26">
        <v>0.64900000000000002</v>
      </c>
      <c r="H17" s="26">
        <v>7.5354798087896357E-2</v>
      </c>
      <c r="I17" s="26">
        <v>0.63500000000000001</v>
      </c>
      <c r="J17" s="26">
        <v>7.4755881092404719E-2</v>
      </c>
      <c r="K17" s="26">
        <v>0.63700000000000001</v>
      </c>
      <c r="L17" s="26">
        <v>7.2800125343450039E-2</v>
      </c>
      <c r="M17" s="26">
        <v>0.17100000000000004</v>
      </c>
      <c r="N17" s="26">
        <v>5.1430632213731453E-2</v>
      </c>
      <c r="O17" s="26">
        <v>0.58400000000000007</v>
      </c>
      <c r="P17" s="26">
        <v>2.4744718598177506E-2</v>
      </c>
      <c r="Q17" s="26">
        <v>0.58400000000000007</v>
      </c>
      <c r="R17" s="26">
        <v>2.4744718598177506E-2</v>
      </c>
      <c r="T17" s="11">
        <v>45382</v>
      </c>
      <c r="V17" s="21">
        <v>45046</v>
      </c>
      <c r="W17" s="22" t="s">
        <v>41</v>
      </c>
      <c r="X17" s="22" t="s">
        <v>72</v>
      </c>
      <c r="Y17" s="22" t="s">
        <v>73</v>
      </c>
      <c r="Z17" s="22" t="s">
        <v>74</v>
      </c>
      <c r="AA17" s="22" t="s">
        <v>75</v>
      </c>
      <c r="AB17" s="22" t="s">
        <v>44</v>
      </c>
      <c r="AC17" s="22" t="s">
        <v>45</v>
      </c>
    </row>
    <row r="18" spans="1:29" x14ac:dyDescent="0.25">
      <c r="A18" s="27">
        <v>44985</v>
      </c>
      <c r="B18" s="28" t="s">
        <v>19</v>
      </c>
      <c r="C18" s="29">
        <v>130</v>
      </c>
      <c r="D18" s="29">
        <v>3530</v>
      </c>
      <c r="E18" s="29">
        <v>130</v>
      </c>
      <c r="F18" s="29">
        <v>3530</v>
      </c>
      <c r="G18" s="29">
        <v>130</v>
      </c>
      <c r="H18" s="29">
        <v>3530</v>
      </c>
      <c r="I18" s="29">
        <v>130</v>
      </c>
      <c r="J18" s="29">
        <v>3530</v>
      </c>
      <c r="K18" s="29">
        <v>120</v>
      </c>
      <c r="L18" s="29">
        <v>3540</v>
      </c>
      <c r="M18" s="29">
        <v>4160</v>
      </c>
      <c r="N18" s="29">
        <v>7310</v>
      </c>
      <c r="O18" s="10">
        <v>30</v>
      </c>
      <c r="P18" s="10">
        <v>1980</v>
      </c>
      <c r="Q18" s="10">
        <v>30</v>
      </c>
      <c r="R18" s="10">
        <v>1980</v>
      </c>
      <c r="T18" s="11">
        <v>45412</v>
      </c>
      <c r="V18" s="18">
        <v>45077</v>
      </c>
      <c r="W18" s="19" t="s">
        <v>28</v>
      </c>
      <c r="X18" s="19" t="s">
        <v>29</v>
      </c>
      <c r="Y18" s="19" t="s">
        <v>30</v>
      </c>
      <c r="Z18" s="19" t="s">
        <v>76</v>
      </c>
      <c r="AA18" s="19" t="s">
        <v>77</v>
      </c>
      <c r="AB18" s="19" t="s">
        <v>29</v>
      </c>
      <c r="AC18" s="19" t="s">
        <v>30</v>
      </c>
    </row>
    <row r="19" spans="1:29" x14ac:dyDescent="0.25">
      <c r="A19" s="15">
        <v>44985</v>
      </c>
      <c r="B19" s="16" t="s">
        <v>27</v>
      </c>
      <c r="C19" s="17">
        <v>-0.98699999999999999</v>
      </c>
      <c r="D19" s="17">
        <v>-0.18800203453596998</v>
      </c>
      <c r="E19" s="17">
        <v>-0.98699999999999999</v>
      </c>
      <c r="F19" s="17">
        <v>-0.18800203453596998</v>
      </c>
      <c r="G19" s="17">
        <v>-0.98699999999999999</v>
      </c>
      <c r="H19" s="17">
        <v>-0.18800203453596998</v>
      </c>
      <c r="I19" s="17">
        <v>-0.98699999999999999</v>
      </c>
      <c r="J19" s="17">
        <v>-0.18800203453596998</v>
      </c>
      <c r="K19" s="17">
        <v>-0.98799999999999999</v>
      </c>
      <c r="L19" s="17">
        <v>-0.18754249945648649</v>
      </c>
      <c r="M19" s="17">
        <v>-0.58400000000000007</v>
      </c>
      <c r="N19" s="17">
        <v>-6.0745087069470349E-2</v>
      </c>
      <c r="O19" s="17">
        <v>-0.997</v>
      </c>
      <c r="P19" s="17">
        <v>-0.27667572892178482</v>
      </c>
      <c r="Q19" s="17">
        <v>-0.997</v>
      </c>
      <c r="R19" s="17">
        <v>-0.27667572892178482</v>
      </c>
      <c r="T19" s="11">
        <v>45443</v>
      </c>
      <c r="V19" s="20">
        <v>45077</v>
      </c>
      <c r="W19" s="7" t="s">
        <v>33</v>
      </c>
      <c r="X19" s="7" t="s">
        <v>34</v>
      </c>
      <c r="Y19" s="7" t="s">
        <v>35</v>
      </c>
      <c r="Z19" s="7" t="s">
        <v>78</v>
      </c>
      <c r="AA19" s="7" t="s">
        <v>79</v>
      </c>
      <c r="AB19" s="7" t="s">
        <v>38</v>
      </c>
      <c r="AC19" s="7" t="s">
        <v>39</v>
      </c>
    </row>
    <row r="20" spans="1:29" x14ac:dyDescent="0.25">
      <c r="A20" s="8">
        <v>44985</v>
      </c>
      <c r="B20" s="9" t="s">
        <v>28</v>
      </c>
      <c r="C20" s="10">
        <v>7630</v>
      </c>
      <c r="D20" s="10">
        <v>8400</v>
      </c>
      <c r="E20" s="10">
        <v>7660</v>
      </c>
      <c r="F20" s="10">
        <v>8630</v>
      </c>
      <c r="G20" s="10">
        <v>7670</v>
      </c>
      <c r="H20" s="10">
        <v>8500</v>
      </c>
      <c r="I20" s="10">
        <v>7610</v>
      </c>
      <c r="J20" s="10">
        <v>8290</v>
      </c>
      <c r="K20" s="10">
        <v>7520</v>
      </c>
      <c r="L20" s="10">
        <v>8330</v>
      </c>
      <c r="M20" s="10">
        <v>9040</v>
      </c>
      <c r="N20" s="10">
        <v>9570</v>
      </c>
      <c r="O20" s="10">
        <v>6410</v>
      </c>
      <c r="P20" s="10">
        <v>5950</v>
      </c>
      <c r="Q20" s="10">
        <v>6410</v>
      </c>
      <c r="R20" s="10">
        <v>5950</v>
      </c>
      <c r="T20" s="11">
        <v>45473</v>
      </c>
      <c r="V20" s="21">
        <v>45077</v>
      </c>
      <c r="W20" s="22" t="s">
        <v>41</v>
      </c>
      <c r="X20" s="22" t="s">
        <v>80</v>
      </c>
      <c r="Y20" s="22" t="s">
        <v>81</v>
      </c>
      <c r="Z20" s="22" t="s">
        <v>82</v>
      </c>
      <c r="AA20" s="22" t="s">
        <v>83</v>
      </c>
      <c r="AB20" s="22" t="s">
        <v>44</v>
      </c>
      <c r="AC20" s="22" t="s">
        <v>45</v>
      </c>
    </row>
    <row r="21" spans="1:29" x14ac:dyDescent="0.25">
      <c r="A21" s="15">
        <v>44985</v>
      </c>
      <c r="B21" s="16" t="s">
        <v>40</v>
      </c>
      <c r="C21" s="17">
        <v>-0.23699999999999999</v>
      </c>
      <c r="D21" s="17">
        <v>-3.4269701092490057E-2</v>
      </c>
      <c r="E21" s="17">
        <v>-0.23399999999999999</v>
      </c>
      <c r="F21" s="17">
        <v>-2.9038166239047758E-2</v>
      </c>
      <c r="G21" s="17">
        <v>-0.23299999999999998</v>
      </c>
      <c r="H21" s="17">
        <v>-3.1981214997518603E-2</v>
      </c>
      <c r="I21" s="17">
        <v>-0.23899999999999999</v>
      </c>
      <c r="J21" s="17">
        <v>-3.6812348474054124E-2</v>
      </c>
      <c r="K21" s="17">
        <v>-0.248</v>
      </c>
      <c r="L21" s="17">
        <v>-3.5884643742319922E-2</v>
      </c>
      <c r="M21" s="17">
        <v>-9.5999999999999974E-2</v>
      </c>
      <c r="N21" s="17">
        <v>-8.7518550956346974E-3</v>
      </c>
      <c r="O21" s="17">
        <v>-0.35899999999999999</v>
      </c>
      <c r="P21" s="17">
        <v>-9.862939053473152E-2</v>
      </c>
      <c r="Q21" s="17">
        <v>-0.35899999999999999</v>
      </c>
      <c r="R21" s="17">
        <v>-9.862939053473152E-2</v>
      </c>
      <c r="T21" s="11">
        <v>45504</v>
      </c>
      <c r="V21" s="18">
        <v>45107</v>
      </c>
      <c r="W21" s="19" t="s">
        <v>28</v>
      </c>
      <c r="X21" s="19" t="s">
        <v>29</v>
      </c>
      <c r="Y21" s="19" t="s">
        <v>30</v>
      </c>
      <c r="Z21" s="19" t="s">
        <v>84</v>
      </c>
      <c r="AA21" s="19" t="s">
        <v>85</v>
      </c>
      <c r="AB21" s="19" t="s">
        <v>29</v>
      </c>
      <c r="AC21" s="19" t="s">
        <v>30</v>
      </c>
    </row>
    <row r="22" spans="1:29" x14ac:dyDescent="0.25">
      <c r="A22" s="8">
        <v>44985</v>
      </c>
      <c r="B22" s="9" t="s">
        <v>33</v>
      </c>
      <c r="C22" s="10">
        <v>10370</v>
      </c>
      <c r="D22" s="10">
        <v>11600</v>
      </c>
      <c r="E22" s="10">
        <v>10420</v>
      </c>
      <c r="F22" s="10">
        <v>11920</v>
      </c>
      <c r="G22" s="10">
        <v>10420</v>
      </c>
      <c r="H22" s="10">
        <v>11830</v>
      </c>
      <c r="I22" s="10">
        <v>10340</v>
      </c>
      <c r="J22" s="10">
        <v>11450</v>
      </c>
      <c r="K22" s="10">
        <v>10430</v>
      </c>
      <c r="L22" s="10">
        <v>11640</v>
      </c>
      <c r="M22" s="10">
        <v>10390</v>
      </c>
      <c r="N22" s="10">
        <v>11240</v>
      </c>
      <c r="O22" s="10">
        <v>9690</v>
      </c>
      <c r="P22" s="10">
        <v>8510</v>
      </c>
      <c r="Q22" s="10">
        <v>9690</v>
      </c>
      <c r="R22" s="10">
        <v>8510</v>
      </c>
      <c r="T22" s="11">
        <v>45535</v>
      </c>
      <c r="V22" s="20">
        <v>45107</v>
      </c>
      <c r="W22" s="7" t="s">
        <v>33</v>
      </c>
      <c r="X22" s="7" t="s">
        <v>34</v>
      </c>
      <c r="Y22" s="7" t="s">
        <v>35</v>
      </c>
      <c r="Z22" s="7" t="s">
        <v>78</v>
      </c>
      <c r="AA22" s="7" t="s">
        <v>79</v>
      </c>
      <c r="AB22" s="7" t="s">
        <v>86</v>
      </c>
      <c r="AC22" s="7" t="s">
        <v>87</v>
      </c>
    </row>
    <row r="23" spans="1:29" x14ac:dyDescent="0.25">
      <c r="A23" s="15">
        <v>44985</v>
      </c>
      <c r="B23" s="16" t="s">
        <v>48</v>
      </c>
      <c r="C23" s="17">
        <v>3.6999999999999922E-2</v>
      </c>
      <c r="D23" s="17">
        <v>3.0128962818398941E-2</v>
      </c>
      <c r="E23" s="17">
        <v>4.2000000000000037E-2</v>
      </c>
      <c r="F23" s="17">
        <v>3.5750737198698701E-2</v>
      </c>
      <c r="G23" s="17">
        <v>4.2000000000000037E-2</v>
      </c>
      <c r="H23" s="17">
        <v>3.4181938908834475E-2</v>
      </c>
      <c r="I23" s="17">
        <v>3.400000000000003E-2</v>
      </c>
      <c r="J23" s="17">
        <v>2.7450948334217351E-2</v>
      </c>
      <c r="K23" s="17">
        <v>4.2999999999999927E-2</v>
      </c>
      <c r="L23" s="17">
        <v>3.0838418699731474E-2</v>
      </c>
      <c r="M23" s="17">
        <v>3.8999999999999924E-2</v>
      </c>
      <c r="N23" s="17">
        <v>2.365417545419124E-2</v>
      </c>
      <c r="O23" s="17">
        <v>-3.1000000000000028E-2</v>
      </c>
      <c r="P23" s="17">
        <v>-3.1753552981508615E-2</v>
      </c>
      <c r="Q23" s="17">
        <v>-3.1000000000000028E-2</v>
      </c>
      <c r="R23" s="17">
        <v>-3.1753552981508615E-2</v>
      </c>
      <c r="T23" s="11"/>
      <c r="V23" s="21">
        <v>45107</v>
      </c>
      <c r="W23" s="22" t="s">
        <v>41</v>
      </c>
      <c r="X23" s="22" t="s">
        <v>88</v>
      </c>
      <c r="Y23" s="22" t="s">
        <v>89</v>
      </c>
      <c r="Z23" s="22" t="s">
        <v>82</v>
      </c>
      <c r="AA23" s="22" t="s">
        <v>83</v>
      </c>
      <c r="AB23" s="22" t="s">
        <v>44</v>
      </c>
      <c r="AC23" s="22" t="s">
        <v>45</v>
      </c>
    </row>
    <row r="24" spans="1:29" x14ac:dyDescent="0.25">
      <c r="A24" s="8">
        <v>44985</v>
      </c>
      <c r="B24" s="9" t="s">
        <v>41</v>
      </c>
      <c r="C24" s="10">
        <v>16390</v>
      </c>
      <c r="D24" s="10">
        <v>14310</v>
      </c>
      <c r="E24" s="10">
        <v>16470</v>
      </c>
      <c r="F24" s="10">
        <v>14700</v>
      </c>
      <c r="G24" s="10">
        <v>16490</v>
      </c>
      <c r="H24" s="10">
        <v>14160</v>
      </c>
      <c r="I24" s="10">
        <v>16350</v>
      </c>
      <c r="J24" s="10">
        <v>14130</v>
      </c>
      <c r="K24" s="10">
        <v>16370</v>
      </c>
      <c r="L24" s="10">
        <v>14050</v>
      </c>
      <c r="M24" s="10">
        <v>11710</v>
      </c>
      <c r="N24" s="10">
        <v>12820</v>
      </c>
      <c r="O24" s="10">
        <v>15840</v>
      </c>
      <c r="P24" s="10">
        <v>11300</v>
      </c>
      <c r="Q24" s="10">
        <v>15840</v>
      </c>
      <c r="R24" s="10">
        <v>11300</v>
      </c>
      <c r="T24" s="11"/>
      <c r="V24" s="18">
        <v>45138</v>
      </c>
      <c r="W24" s="19" t="s">
        <v>28</v>
      </c>
      <c r="X24" s="19" t="s">
        <v>29</v>
      </c>
      <c r="Y24" s="19" t="s">
        <v>30</v>
      </c>
      <c r="Z24" s="19" t="s">
        <v>90</v>
      </c>
      <c r="AA24" s="19" t="s">
        <v>91</v>
      </c>
      <c r="AB24" s="19" t="s">
        <v>29</v>
      </c>
      <c r="AC24" s="19" t="s">
        <v>30</v>
      </c>
    </row>
    <row r="25" spans="1:29" x14ac:dyDescent="0.25">
      <c r="A25" s="24">
        <v>44985</v>
      </c>
      <c r="B25" s="25" t="s">
        <v>55</v>
      </c>
      <c r="C25" s="30">
        <v>0.63900000000000001</v>
      </c>
      <c r="D25" s="30">
        <v>7.4305815657685015E-2</v>
      </c>
      <c r="E25" s="30">
        <v>0.64700000000000002</v>
      </c>
      <c r="F25" s="30">
        <v>8.0098758658889491E-2</v>
      </c>
      <c r="G25" s="30">
        <v>0.64900000000000002</v>
      </c>
      <c r="H25" s="30">
        <v>7.2044099133939055E-2</v>
      </c>
      <c r="I25" s="30">
        <v>0.63500000000000001</v>
      </c>
      <c r="J25" s="30">
        <v>7.1589457706953574E-2</v>
      </c>
      <c r="K25" s="30">
        <v>0.63700000000000001</v>
      </c>
      <c r="L25" s="30">
        <v>7.0373294030109168E-2</v>
      </c>
      <c r="M25" s="30">
        <v>0.17100000000000004</v>
      </c>
      <c r="N25" s="30">
        <v>5.0939232731735062E-2</v>
      </c>
      <c r="O25" s="26">
        <v>0.58400000000000007</v>
      </c>
      <c r="P25" s="26">
        <v>2.4744718598177506E-2</v>
      </c>
      <c r="Q25" s="26">
        <v>0.58400000000000007</v>
      </c>
      <c r="R25" s="26">
        <v>2.4744718598177506E-2</v>
      </c>
      <c r="T25" s="11"/>
      <c r="V25" s="20">
        <v>45138</v>
      </c>
      <c r="W25" s="7" t="s">
        <v>33</v>
      </c>
      <c r="X25" s="7" t="s">
        <v>34</v>
      </c>
      <c r="Y25" s="7" t="s">
        <v>35</v>
      </c>
      <c r="Z25" s="7" t="s">
        <v>78</v>
      </c>
      <c r="AA25" s="7" t="s">
        <v>79</v>
      </c>
      <c r="AB25" s="7" t="s">
        <v>92</v>
      </c>
      <c r="AC25" s="7" t="s">
        <v>93</v>
      </c>
    </row>
    <row r="26" spans="1:29" x14ac:dyDescent="0.25">
      <c r="A26" s="27">
        <v>45016</v>
      </c>
      <c r="B26" s="28" t="s">
        <v>19</v>
      </c>
      <c r="C26" s="29">
        <v>130</v>
      </c>
      <c r="D26" s="29">
        <v>3530</v>
      </c>
      <c r="E26" s="29">
        <v>130</v>
      </c>
      <c r="F26" s="29">
        <v>3530</v>
      </c>
      <c r="G26" s="29">
        <v>130</v>
      </c>
      <c r="H26" s="29">
        <v>3530</v>
      </c>
      <c r="I26" s="29">
        <v>130</v>
      </c>
      <c r="J26" s="29">
        <v>3530</v>
      </c>
      <c r="K26" s="29">
        <v>120</v>
      </c>
      <c r="L26" s="29">
        <v>3540</v>
      </c>
      <c r="M26" s="29">
        <v>4160</v>
      </c>
      <c r="N26" s="29">
        <v>7310</v>
      </c>
      <c r="O26" s="10">
        <v>30</v>
      </c>
      <c r="P26" s="10">
        <v>1980</v>
      </c>
      <c r="Q26" s="10">
        <v>30</v>
      </c>
      <c r="R26" s="10">
        <v>1980</v>
      </c>
      <c r="T26" s="11"/>
      <c r="V26" s="21">
        <v>45138</v>
      </c>
      <c r="W26" s="22" t="s">
        <v>41</v>
      </c>
      <c r="X26" s="22" t="s">
        <v>94</v>
      </c>
      <c r="Y26" s="22" t="s">
        <v>95</v>
      </c>
      <c r="Z26" s="22" t="s">
        <v>96</v>
      </c>
      <c r="AA26" s="22" t="s">
        <v>97</v>
      </c>
      <c r="AB26" s="22" t="s">
        <v>94</v>
      </c>
      <c r="AC26" s="22" t="s">
        <v>95</v>
      </c>
    </row>
    <row r="27" spans="1:29" x14ac:dyDescent="0.25">
      <c r="A27" s="15">
        <v>45016</v>
      </c>
      <c r="B27" s="16" t="s">
        <v>27</v>
      </c>
      <c r="C27" s="17">
        <v>-0.98699999999999999</v>
      </c>
      <c r="D27" s="17">
        <v>-0.18800203453596998</v>
      </c>
      <c r="E27" s="17">
        <v>-0.98699999999999999</v>
      </c>
      <c r="F27" s="17">
        <v>-0.18800203453596998</v>
      </c>
      <c r="G27" s="17">
        <v>-0.98699999999999999</v>
      </c>
      <c r="H27" s="17">
        <v>-0.18800203453596998</v>
      </c>
      <c r="I27" s="17">
        <v>-0.98699999999999999</v>
      </c>
      <c r="J27" s="17">
        <v>-0.18800203453596998</v>
      </c>
      <c r="K27" s="17">
        <v>-0.98799999999999999</v>
      </c>
      <c r="L27" s="17">
        <v>-0.18754249945648649</v>
      </c>
      <c r="M27" s="17">
        <v>-0.58400000000000007</v>
      </c>
      <c r="N27" s="17">
        <v>-6.0745087069470349E-2</v>
      </c>
      <c r="O27" s="17">
        <v>-0.997</v>
      </c>
      <c r="P27" s="17">
        <v>-0.27667572892178482</v>
      </c>
      <c r="Q27" s="17">
        <v>-0.997</v>
      </c>
      <c r="R27" s="17">
        <v>-0.27667572892178482</v>
      </c>
      <c r="T27" s="11"/>
      <c r="V27" s="18">
        <v>45169</v>
      </c>
      <c r="W27" s="19" t="s">
        <v>28</v>
      </c>
      <c r="X27" s="19" t="s">
        <v>29</v>
      </c>
      <c r="Y27" s="19" t="s">
        <v>30</v>
      </c>
      <c r="Z27" s="19" t="s">
        <v>98</v>
      </c>
      <c r="AA27" s="19" t="s">
        <v>99</v>
      </c>
      <c r="AB27" s="19" t="s">
        <v>29</v>
      </c>
      <c r="AC27" s="19" t="s">
        <v>30</v>
      </c>
    </row>
    <row r="28" spans="1:29" x14ac:dyDescent="0.25">
      <c r="A28" s="8">
        <v>45016</v>
      </c>
      <c r="B28" s="9" t="s">
        <v>28</v>
      </c>
      <c r="C28" s="10">
        <v>7630</v>
      </c>
      <c r="D28" s="10">
        <v>8400</v>
      </c>
      <c r="E28" s="10">
        <v>7660</v>
      </c>
      <c r="F28" s="10">
        <v>8630</v>
      </c>
      <c r="G28" s="10">
        <v>7670</v>
      </c>
      <c r="H28" s="10">
        <v>8500</v>
      </c>
      <c r="I28" s="10">
        <v>7610</v>
      </c>
      <c r="J28" s="10">
        <v>8290</v>
      </c>
      <c r="K28" s="10">
        <v>7520</v>
      </c>
      <c r="L28" s="10">
        <v>8330</v>
      </c>
      <c r="M28" s="10">
        <v>9040</v>
      </c>
      <c r="N28" s="10">
        <v>9540</v>
      </c>
      <c r="O28" s="10">
        <v>6410</v>
      </c>
      <c r="P28" s="10">
        <v>5950</v>
      </c>
      <c r="Q28" s="10">
        <v>6410</v>
      </c>
      <c r="R28" s="10">
        <v>5950</v>
      </c>
      <c r="T28" s="11"/>
      <c r="V28" s="20">
        <v>45169</v>
      </c>
      <c r="W28" s="7" t="s">
        <v>33</v>
      </c>
      <c r="X28" s="7" t="s">
        <v>34</v>
      </c>
      <c r="Y28" s="7" t="s">
        <v>35</v>
      </c>
      <c r="Z28" s="7" t="s">
        <v>78</v>
      </c>
      <c r="AA28" s="7" t="s">
        <v>79</v>
      </c>
      <c r="AB28" s="7" t="s">
        <v>92</v>
      </c>
      <c r="AC28" s="7" t="s">
        <v>93</v>
      </c>
    </row>
    <row r="29" spans="1:29" x14ac:dyDescent="0.25">
      <c r="A29" s="15">
        <v>45016</v>
      </c>
      <c r="B29" s="16" t="s">
        <v>40</v>
      </c>
      <c r="C29" s="17">
        <v>-0.23699999999999999</v>
      </c>
      <c r="D29" s="17">
        <v>-3.4269701092490057E-2</v>
      </c>
      <c r="E29" s="17">
        <v>-0.23399999999999999</v>
      </c>
      <c r="F29" s="17">
        <v>-2.9038166239047758E-2</v>
      </c>
      <c r="G29" s="17">
        <v>-0.23299999999999998</v>
      </c>
      <c r="H29" s="17">
        <v>-3.1981214997518603E-2</v>
      </c>
      <c r="I29" s="17">
        <v>-0.23899999999999999</v>
      </c>
      <c r="J29" s="17">
        <v>-3.6812348474054124E-2</v>
      </c>
      <c r="K29" s="17">
        <v>-0.248</v>
      </c>
      <c r="L29" s="17">
        <v>-3.5884643742319922E-2</v>
      </c>
      <c r="M29" s="17">
        <v>-9.5999999999999974E-2</v>
      </c>
      <c r="N29" s="17">
        <v>-9.3741080312180758E-3</v>
      </c>
      <c r="O29" s="17">
        <v>-0.35899999999999999</v>
      </c>
      <c r="P29" s="17">
        <v>-9.862939053473152E-2</v>
      </c>
      <c r="Q29" s="17">
        <v>-0.35899999999999999</v>
      </c>
      <c r="R29" s="17">
        <v>-9.862939053473152E-2</v>
      </c>
      <c r="V29" s="21">
        <v>45169</v>
      </c>
      <c r="W29" s="22" t="s">
        <v>41</v>
      </c>
      <c r="X29" s="22" t="s">
        <v>100</v>
      </c>
      <c r="Y29" s="22" t="s">
        <v>101</v>
      </c>
      <c r="Z29" s="22" t="s">
        <v>100</v>
      </c>
      <c r="AA29" s="22" t="s">
        <v>101</v>
      </c>
      <c r="AB29" s="22" t="s">
        <v>100</v>
      </c>
      <c r="AC29" s="22" t="s">
        <v>101</v>
      </c>
    </row>
    <row r="30" spans="1:29" x14ac:dyDescent="0.25">
      <c r="A30" s="8">
        <v>45016</v>
      </c>
      <c r="B30" s="9" t="s">
        <v>33</v>
      </c>
      <c r="C30" s="10">
        <v>10370</v>
      </c>
      <c r="D30" s="10">
        <v>11600</v>
      </c>
      <c r="E30" s="10">
        <v>10420</v>
      </c>
      <c r="F30" s="10">
        <v>11920</v>
      </c>
      <c r="G30" s="10">
        <v>10420</v>
      </c>
      <c r="H30" s="10">
        <v>11830</v>
      </c>
      <c r="I30" s="10">
        <v>10340</v>
      </c>
      <c r="J30" s="10">
        <v>11450</v>
      </c>
      <c r="K30" s="10">
        <v>10430</v>
      </c>
      <c r="L30" s="10">
        <v>11640</v>
      </c>
      <c r="M30" s="10">
        <v>10380</v>
      </c>
      <c r="N30" s="10">
        <v>11240</v>
      </c>
      <c r="O30" s="10">
        <v>9770</v>
      </c>
      <c r="P30" s="10">
        <v>8510</v>
      </c>
      <c r="Q30" s="10">
        <v>9770</v>
      </c>
      <c r="R30" s="10">
        <v>8510</v>
      </c>
      <c r="V30" s="18">
        <v>45199</v>
      </c>
      <c r="W30" s="19" t="s">
        <v>28</v>
      </c>
      <c r="X30" s="19" t="s">
        <v>29</v>
      </c>
      <c r="Y30" s="19" t="s">
        <v>30</v>
      </c>
      <c r="Z30" s="19" t="s">
        <v>102</v>
      </c>
      <c r="AA30" s="19" t="s">
        <v>103</v>
      </c>
      <c r="AB30" s="19" t="s">
        <v>29</v>
      </c>
      <c r="AC30" s="19" t="s">
        <v>30</v>
      </c>
    </row>
    <row r="31" spans="1:29" x14ac:dyDescent="0.25">
      <c r="A31" s="15">
        <v>45016</v>
      </c>
      <c r="B31" s="16" t="s">
        <v>48</v>
      </c>
      <c r="C31" s="17">
        <v>3.6999999999999922E-2</v>
      </c>
      <c r="D31" s="17">
        <v>3.0128962818398941E-2</v>
      </c>
      <c r="E31" s="17">
        <v>4.2000000000000037E-2</v>
      </c>
      <c r="F31" s="17">
        <v>3.5750737198698701E-2</v>
      </c>
      <c r="G31" s="17">
        <v>4.2000000000000037E-2</v>
      </c>
      <c r="H31" s="17">
        <v>3.4181938908834475E-2</v>
      </c>
      <c r="I31" s="17">
        <v>3.400000000000003E-2</v>
      </c>
      <c r="J31" s="17">
        <v>2.7450948334217351E-2</v>
      </c>
      <c r="K31" s="17">
        <v>4.2999999999999927E-2</v>
      </c>
      <c r="L31" s="17">
        <v>3.0838418699731474E-2</v>
      </c>
      <c r="M31" s="17">
        <v>3.8000000000000034E-2</v>
      </c>
      <c r="N31" s="17">
        <v>2.365417545419124E-2</v>
      </c>
      <c r="O31" s="17">
        <v>-2.300000000000002E-2</v>
      </c>
      <c r="P31" s="17">
        <v>-3.1753552981508615E-2</v>
      </c>
      <c r="Q31" s="17">
        <v>-2.300000000000002E-2</v>
      </c>
      <c r="R31" s="17">
        <v>-3.1753552981508615E-2</v>
      </c>
      <c r="V31" s="20">
        <v>45199</v>
      </c>
      <c r="W31" s="7" t="s">
        <v>33</v>
      </c>
      <c r="X31" s="7" t="s">
        <v>34</v>
      </c>
      <c r="Y31" s="7" t="s">
        <v>35</v>
      </c>
      <c r="Z31" s="7" t="s">
        <v>78</v>
      </c>
      <c r="AA31" s="7" t="s">
        <v>79</v>
      </c>
      <c r="AB31" s="7" t="s">
        <v>104</v>
      </c>
      <c r="AC31" s="7" t="s">
        <v>105</v>
      </c>
    </row>
    <row r="32" spans="1:29" x14ac:dyDescent="0.25">
      <c r="A32" s="8">
        <v>45016</v>
      </c>
      <c r="B32" s="9" t="s">
        <v>41</v>
      </c>
      <c r="C32" s="10">
        <v>16390</v>
      </c>
      <c r="D32" s="10">
        <v>14260</v>
      </c>
      <c r="E32" s="10">
        <v>16470</v>
      </c>
      <c r="F32" s="10">
        <v>14640</v>
      </c>
      <c r="G32" s="10">
        <v>16490</v>
      </c>
      <c r="H32" s="10">
        <v>14100</v>
      </c>
      <c r="I32" s="10">
        <v>16350</v>
      </c>
      <c r="J32" s="10">
        <v>14070</v>
      </c>
      <c r="K32" s="10">
        <v>16370</v>
      </c>
      <c r="L32" s="10">
        <v>14050</v>
      </c>
      <c r="M32" s="10">
        <v>11710</v>
      </c>
      <c r="N32" s="10">
        <v>12610</v>
      </c>
      <c r="O32" s="10">
        <v>15840</v>
      </c>
      <c r="P32" s="10">
        <v>11300</v>
      </c>
      <c r="Q32" s="10">
        <v>15840</v>
      </c>
      <c r="R32" s="10">
        <v>11300</v>
      </c>
      <c r="V32" s="21">
        <v>45199</v>
      </c>
      <c r="W32" s="22" t="s">
        <v>41</v>
      </c>
      <c r="X32" s="22" t="s">
        <v>100</v>
      </c>
      <c r="Y32" s="22" t="s">
        <v>101</v>
      </c>
      <c r="Z32" s="22" t="s">
        <v>100</v>
      </c>
      <c r="AA32" s="22" t="s">
        <v>101</v>
      </c>
      <c r="AB32" s="22" t="s">
        <v>100</v>
      </c>
      <c r="AC32" s="22" t="s">
        <v>101</v>
      </c>
    </row>
    <row r="33" spans="1:29" x14ac:dyDescent="0.25">
      <c r="A33" s="24">
        <v>45016</v>
      </c>
      <c r="B33" s="25" t="s">
        <v>55</v>
      </c>
      <c r="C33" s="30">
        <v>0.63900000000000001</v>
      </c>
      <c r="D33" s="30">
        <v>7.3554026386714932E-2</v>
      </c>
      <c r="E33" s="30">
        <v>0.64700000000000002</v>
      </c>
      <c r="F33" s="30">
        <v>7.9215602319153477E-2</v>
      </c>
      <c r="G33" s="30">
        <v>0.64900000000000002</v>
      </c>
      <c r="H33" s="30">
        <v>7.1134043408236147E-2</v>
      </c>
      <c r="I33" s="30">
        <v>0.63500000000000001</v>
      </c>
      <c r="J33" s="30">
        <v>7.0677853275328051E-2</v>
      </c>
      <c r="K33" s="30">
        <v>0.63700000000000001</v>
      </c>
      <c r="L33" s="30">
        <v>7.0373294030109168E-2</v>
      </c>
      <c r="M33" s="30">
        <v>0.17100000000000004</v>
      </c>
      <c r="N33" s="30">
        <v>4.7473434251938729E-2</v>
      </c>
      <c r="O33" s="26">
        <v>0.58400000000000007</v>
      </c>
      <c r="P33" s="26">
        <v>2.4744718598177506E-2</v>
      </c>
      <c r="Q33" s="26">
        <v>0.58400000000000007</v>
      </c>
      <c r="R33" s="26">
        <v>2.4744718598177506E-2</v>
      </c>
      <c r="V33" s="18">
        <v>45230</v>
      </c>
      <c r="W33" s="19" t="s">
        <v>28</v>
      </c>
      <c r="X33" s="19" t="s">
        <v>29</v>
      </c>
      <c r="Y33" s="19" t="s">
        <v>30</v>
      </c>
      <c r="Z33" s="19" t="s">
        <v>106</v>
      </c>
      <c r="AA33" s="19" t="s">
        <v>107</v>
      </c>
      <c r="AB33" s="19" t="s">
        <v>29</v>
      </c>
      <c r="AC33" s="19" t="s">
        <v>30</v>
      </c>
    </row>
    <row r="34" spans="1:29" x14ac:dyDescent="0.25">
      <c r="A34" s="27">
        <v>45046</v>
      </c>
      <c r="B34" s="28" t="s">
        <v>19</v>
      </c>
      <c r="C34" s="29">
        <v>130</v>
      </c>
      <c r="D34" s="29">
        <v>3530</v>
      </c>
      <c r="E34" s="29">
        <v>130</v>
      </c>
      <c r="F34" s="29">
        <v>3530</v>
      </c>
      <c r="G34" s="29">
        <v>130</v>
      </c>
      <c r="H34" s="29">
        <v>3530</v>
      </c>
      <c r="I34" s="29">
        <v>130</v>
      </c>
      <c r="J34" s="29">
        <v>3530</v>
      </c>
      <c r="K34" s="29">
        <v>120</v>
      </c>
      <c r="L34" s="29">
        <v>3540</v>
      </c>
      <c r="M34" s="29">
        <v>4160</v>
      </c>
      <c r="N34" s="29">
        <v>7310</v>
      </c>
      <c r="O34" s="29">
        <v>30</v>
      </c>
      <c r="P34" s="29">
        <v>1980</v>
      </c>
      <c r="Q34" s="29">
        <v>30</v>
      </c>
      <c r="R34" s="29">
        <v>1980</v>
      </c>
      <c r="V34" s="20">
        <v>45230</v>
      </c>
      <c r="W34" s="7" t="s">
        <v>33</v>
      </c>
      <c r="X34" s="7" t="s">
        <v>34</v>
      </c>
      <c r="Y34" s="7" t="s">
        <v>35</v>
      </c>
      <c r="Z34" s="7" t="s">
        <v>78</v>
      </c>
      <c r="AA34" s="7" t="s">
        <v>79</v>
      </c>
      <c r="AB34" s="7" t="s">
        <v>64</v>
      </c>
      <c r="AC34" s="7" t="s">
        <v>65</v>
      </c>
    </row>
    <row r="35" spans="1:29" x14ac:dyDescent="0.25">
      <c r="A35" s="15">
        <v>45046</v>
      </c>
      <c r="B35" s="16" t="s">
        <v>27</v>
      </c>
      <c r="C35" s="17">
        <v>-0.98699999999999999</v>
      </c>
      <c r="D35" s="17">
        <v>-0.18800203453596998</v>
      </c>
      <c r="E35" s="17">
        <v>-0.98699999999999999</v>
      </c>
      <c r="F35" s="17">
        <v>-0.18800203453596998</v>
      </c>
      <c r="G35" s="17">
        <v>-0.98699999999999999</v>
      </c>
      <c r="H35" s="17">
        <v>-0.18800203453596998</v>
      </c>
      <c r="I35" s="17">
        <v>-0.98699999999999999</v>
      </c>
      <c r="J35" s="17">
        <v>-0.18800203453596998</v>
      </c>
      <c r="K35" s="17">
        <v>-0.98799999999999999</v>
      </c>
      <c r="L35" s="17">
        <v>-0.18754249945648649</v>
      </c>
      <c r="M35" s="17">
        <v>-0.58400000000000007</v>
      </c>
      <c r="N35" s="17">
        <v>-6.0745087069470349E-2</v>
      </c>
      <c r="O35" s="17">
        <v>-0.997</v>
      </c>
      <c r="P35" s="17">
        <v>-0.27667572892178482</v>
      </c>
      <c r="Q35" s="17">
        <v>-0.997</v>
      </c>
      <c r="R35" s="17">
        <v>-0.27667572892178482</v>
      </c>
      <c r="V35" s="21">
        <v>45230</v>
      </c>
      <c r="W35" s="22" t="s">
        <v>41</v>
      </c>
      <c r="X35" s="22" t="s">
        <v>108</v>
      </c>
      <c r="Y35" s="22" t="s">
        <v>109</v>
      </c>
      <c r="Z35" s="22" t="s">
        <v>100</v>
      </c>
      <c r="AA35" s="22" t="s">
        <v>101</v>
      </c>
      <c r="AB35" s="22" t="s">
        <v>108</v>
      </c>
      <c r="AC35" s="22" t="s">
        <v>109</v>
      </c>
    </row>
    <row r="36" spans="1:29" x14ac:dyDescent="0.25">
      <c r="A36" s="8">
        <v>45046</v>
      </c>
      <c r="B36" s="9" t="s">
        <v>28</v>
      </c>
      <c r="C36" s="10">
        <v>7630</v>
      </c>
      <c r="D36" s="10">
        <v>8400</v>
      </c>
      <c r="E36" s="10">
        <v>7660</v>
      </c>
      <c r="F36" s="10">
        <v>8630</v>
      </c>
      <c r="G36" s="10">
        <v>7670</v>
      </c>
      <c r="H36" s="10">
        <v>8500</v>
      </c>
      <c r="I36" s="10">
        <v>7610</v>
      </c>
      <c r="J36" s="10">
        <v>8290</v>
      </c>
      <c r="K36" s="10">
        <v>7520</v>
      </c>
      <c r="L36" s="10">
        <v>8330</v>
      </c>
      <c r="M36" s="10">
        <v>9040</v>
      </c>
      <c r="N36" s="10">
        <v>9640</v>
      </c>
      <c r="O36" s="10">
        <v>6410</v>
      </c>
      <c r="P36" s="10">
        <v>5950</v>
      </c>
      <c r="Q36" s="10">
        <v>6410</v>
      </c>
      <c r="R36" s="10">
        <v>5950</v>
      </c>
      <c r="V36" s="18">
        <v>45260</v>
      </c>
      <c r="W36" s="19" t="s">
        <v>28</v>
      </c>
      <c r="X36" s="19" t="s">
        <v>29</v>
      </c>
      <c r="Y36" s="19" t="s">
        <v>30</v>
      </c>
      <c r="Z36" s="19" t="s">
        <v>110</v>
      </c>
      <c r="AA36" s="19" t="s">
        <v>111</v>
      </c>
      <c r="AB36" s="19" t="s">
        <v>29</v>
      </c>
      <c r="AC36" s="19" t="s">
        <v>30</v>
      </c>
    </row>
    <row r="37" spans="1:29" x14ac:dyDescent="0.25">
      <c r="A37" s="15">
        <v>45046</v>
      </c>
      <c r="B37" s="16" t="s">
        <v>40</v>
      </c>
      <c r="C37" s="17">
        <v>-0.23699999999999999</v>
      </c>
      <c r="D37" s="17">
        <v>-3.4269701092490057E-2</v>
      </c>
      <c r="E37" s="17">
        <v>-0.23399999999999999</v>
      </c>
      <c r="F37" s="17">
        <v>-2.9038166239047758E-2</v>
      </c>
      <c r="G37" s="17">
        <v>-0.23299999999999998</v>
      </c>
      <c r="H37" s="17">
        <v>-3.1981214997518603E-2</v>
      </c>
      <c r="I37" s="17">
        <v>-0.23899999999999999</v>
      </c>
      <c r="J37" s="17">
        <v>-3.6812348474054124E-2</v>
      </c>
      <c r="K37" s="17">
        <v>-0.248</v>
      </c>
      <c r="L37" s="17">
        <v>-3.5884643742319922E-2</v>
      </c>
      <c r="M37" s="17">
        <v>-9.5999999999999974E-2</v>
      </c>
      <c r="N37" s="17">
        <v>-7.3059775129992177E-3</v>
      </c>
      <c r="O37" s="17">
        <v>-0.35899999999999999</v>
      </c>
      <c r="P37" s="17">
        <v>-9.862939053473152E-2</v>
      </c>
      <c r="Q37" s="17">
        <v>-0.35899999999999999</v>
      </c>
      <c r="R37" s="17">
        <v>-9.862939053473152E-2</v>
      </c>
      <c r="V37" s="20">
        <v>45260</v>
      </c>
      <c r="W37" s="7" t="s">
        <v>33</v>
      </c>
      <c r="X37" s="7" t="s">
        <v>112</v>
      </c>
      <c r="Y37" s="7" t="s">
        <v>113</v>
      </c>
      <c r="Z37" s="7" t="s">
        <v>78</v>
      </c>
      <c r="AA37" s="7" t="s">
        <v>79</v>
      </c>
      <c r="AB37" s="7" t="s">
        <v>114</v>
      </c>
      <c r="AC37" s="7" t="s">
        <v>115</v>
      </c>
    </row>
    <row r="38" spans="1:29" x14ac:dyDescent="0.25">
      <c r="A38" s="8">
        <v>45046</v>
      </c>
      <c r="B38" s="9" t="s">
        <v>33</v>
      </c>
      <c r="C38" s="10">
        <v>10370</v>
      </c>
      <c r="D38" s="10">
        <v>11600</v>
      </c>
      <c r="E38" s="10">
        <v>10420</v>
      </c>
      <c r="F38" s="10">
        <v>11920</v>
      </c>
      <c r="G38" s="10">
        <v>10420</v>
      </c>
      <c r="H38" s="10">
        <v>11830</v>
      </c>
      <c r="I38" s="10">
        <v>10340</v>
      </c>
      <c r="J38" s="10">
        <v>11450</v>
      </c>
      <c r="K38" s="10">
        <v>10430</v>
      </c>
      <c r="L38" s="10">
        <v>11640</v>
      </c>
      <c r="M38" s="10">
        <v>10370</v>
      </c>
      <c r="N38" s="10">
        <v>11240</v>
      </c>
      <c r="O38" s="10">
        <v>9780</v>
      </c>
      <c r="P38" s="10">
        <v>8530</v>
      </c>
      <c r="Q38" s="10">
        <v>9780</v>
      </c>
      <c r="R38" s="10">
        <v>8530</v>
      </c>
      <c r="V38" s="21">
        <v>45260</v>
      </c>
      <c r="W38" s="22" t="s">
        <v>41</v>
      </c>
      <c r="X38" s="22" t="s">
        <v>116</v>
      </c>
      <c r="Y38" s="22" t="s">
        <v>117</v>
      </c>
      <c r="Z38" s="22" t="s">
        <v>116</v>
      </c>
      <c r="AA38" s="22" t="s">
        <v>117</v>
      </c>
      <c r="AB38" s="22" t="s">
        <v>108</v>
      </c>
      <c r="AC38" s="22" t="s">
        <v>109</v>
      </c>
    </row>
    <row r="39" spans="1:29" x14ac:dyDescent="0.25">
      <c r="A39" s="15">
        <v>45046</v>
      </c>
      <c r="B39" s="16" t="s">
        <v>48</v>
      </c>
      <c r="C39" s="17">
        <v>3.6999999999999922E-2</v>
      </c>
      <c r="D39" s="17">
        <v>3.0128962818398941E-2</v>
      </c>
      <c r="E39" s="17">
        <v>4.2000000000000037E-2</v>
      </c>
      <c r="F39" s="17">
        <v>3.5750737198698701E-2</v>
      </c>
      <c r="G39" s="17">
        <v>4.2000000000000037E-2</v>
      </c>
      <c r="H39" s="17">
        <v>3.4181938908834475E-2</v>
      </c>
      <c r="I39" s="17">
        <v>3.400000000000003E-2</v>
      </c>
      <c r="J39" s="17">
        <v>2.7450948334217351E-2</v>
      </c>
      <c r="K39" s="17">
        <v>4.2999999999999927E-2</v>
      </c>
      <c r="L39" s="17">
        <v>3.0838418699731474E-2</v>
      </c>
      <c r="M39" s="17">
        <v>3.6999999999999922E-2</v>
      </c>
      <c r="N39" s="17">
        <v>2.365417545419124E-2</v>
      </c>
      <c r="O39" s="17">
        <v>-2.200000000000002E-2</v>
      </c>
      <c r="P39" s="17">
        <v>-3.1298870251313393E-2</v>
      </c>
      <c r="Q39" s="17">
        <v>-2.200000000000002E-2</v>
      </c>
      <c r="R39" s="17">
        <v>-3.1298870251313393E-2</v>
      </c>
      <c r="V39" s="18">
        <v>45291</v>
      </c>
      <c r="W39" s="19" t="s">
        <v>28</v>
      </c>
      <c r="X39" s="19" t="s">
        <v>29</v>
      </c>
      <c r="Y39" s="19" t="s">
        <v>30</v>
      </c>
      <c r="Z39" s="19" t="s">
        <v>29</v>
      </c>
      <c r="AA39" s="19" t="s">
        <v>30</v>
      </c>
      <c r="AB39" s="19" t="s">
        <v>29</v>
      </c>
      <c r="AC39" s="19" t="s">
        <v>30</v>
      </c>
    </row>
    <row r="40" spans="1:29" x14ac:dyDescent="0.25">
      <c r="A40" s="8">
        <v>45046</v>
      </c>
      <c r="B40" s="9" t="s">
        <v>41</v>
      </c>
      <c r="C40" s="10">
        <v>16390</v>
      </c>
      <c r="D40" s="10">
        <v>13860</v>
      </c>
      <c r="E40" s="10">
        <v>16470</v>
      </c>
      <c r="F40" s="10">
        <v>14210</v>
      </c>
      <c r="G40" s="10">
        <v>16490</v>
      </c>
      <c r="H40" s="10">
        <v>14100</v>
      </c>
      <c r="I40" s="10">
        <v>16350</v>
      </c>
      <c r="J40" s="10">
        <v>13680</v>
      </c>
      <c r="K40" s="10">
        <v>16370</v>
      </c>
      <c r="L40" s="10">
        <v>13910</v>
      </c>
      <c r="M40" s="10">
        <v>11710</v>
      </c>
      <c r="N40" s="10">
        <v>12490</v>
      </c>
      <c r="O40" s="10">
        <v>15840</v>
      </c>
      <c r="P40" s="10">
        <v>11300</v>
      </c>
      <c r="Q40" s="10">
        <v>15840</v>
      </c>
      <c r="R40" s="10">
        <v>11300</v>
      </c>
      <c r="V40" s="20">
        <v>45291</v>
      </c>
      <c r="W40" s="7" t="s">
        <v>33</v>
      </c>
      <c r="X40" s="7" t="s">
        <v>118</v>
      </c>
      <c r="Y40" s="7" t="s">
        <v>119</v>
      </c>
      <c r="Z40" s="7" t="s">
        <v>78</v>
      </c>
      <c r="AA40" s="7" t="s">
        <v>79</v>
      </c>
      <c r="AB40" s="7" t="s">
        <v>114</v>
      </c>
      <c r="AC40" s="7" t="s">
        <v>115</v>
      </c>
    </row>
    <row r="41" spans="1:29" x14ac:dyDescent="0.25">
      <c r="A41" s="24">
        <v>45046</v>
      </c>
      <c r="B41" s="25" t="s">
        <v>55</v>
      </c>
      <c r="C41" s="30">
        <v>0.63900000000000001</v>
      </c>
      <c r="D41" s="30">
        <v>6.7462546387172306E-2</v>
      </c>
      <c r="E41" s="30">
        <v>0.64700000000000002</v>
      </c>
      <c r="F41" s="30">
        <v>7.2800125343450039E-2</v>
      </c>
      <c r="G41" s="30">
        <v>0.64900000000000002</v>
      </c>
      <c r="H41" s="30">
        <v>7.1134043408236147E-2</v>
      </c>
      <c r="I41" s="30">
        <v>0.63500000000000001</v>
      </c>
      <c r="J41" s="30">
        <v>6.4675399860105287E-2</v>
      </c>
      <c r="K41" s="30">
        <v>0.63700000000000001</v>
      </c>
      <c r="L41" s="30">
        <v>6.8231612420424081E-2</v>
      </c>
      <c r="M41" s="30">
        <v>0.17100000000000004</v>
      </c>
      <c r="N41" s="30">
        <v>4.5472196700401479E-2</v>
      </c>
      <c r="O41" s="30">
        <v>0.58400000000000007</v>
      </c>
      <c r="P41" s="30">
        <v>2.4744718598177506E-2</v>
      </c>
      <c r="Q41" s="30">
        <v>0.58400000000000007</v>
      </c>
      <c r="R41" s="30">
        <v>2.4744718598177506E-2</v>
      </c>
      <c r="V41" s="21">
        <v>45291</v>
      </c>
      <c r="W41" s="22" t="s">
        <v>41</v>
      </c>
      <c r="X41" s="22" t="s">
        <v>120</v>
      </c>
      <c r="Y41" s="22" t="s">
        <v>121</v>
      </c>
      <c r="Z41" s="22" t="s">
        <v>120</v>
      </c>
      <c r="AA41" s="22" t="s">
        <v>121</v>
      </c>
      <c r="AB41" s="22" t="s">
        <v>120</v>
      </c>
      <c r="AC41" s="22" t="s">
        <v>121</v>
      </c>
    </row>
    <row r="42" spans="1:29" x14ac:dyDescent="0.25">
      <c r="A42" s="27">
        <v>45077</v>
      </c>
      <c r="B42" s="28" t="s">
        <v>19</v>
      </c>
      <c r="C42" s="29">
        <v>130</v>
      </c>
      <c r="D42" s="29">
        <v>3530</v>
      </c>
      <c r="E42" s="29">
        <v>130</v>
      </c>
      <c r="F42" s="29">
        <v>3530</v>
      </c>
      <c r="G42" s="29">
        <v>130</v>
      </c>
      <c r="H42" s="29">
        <v>3530</v>
      </c>
      <c r="I42" s="29">
        <v>130</v>
      </c>
      <c r="J42" s="29">
        <v>3530</v>
      </c>
      <c r="K42" s="29">
        <v>120</v>
      </c>
      <c r="L42" s="29">
        <v>3540</v>
      </c>
      <c r="M42" s="29">
        <v>4160</v>
      </c>
      <c r="N42" s="29">
        <v>7310</v>
      </c>
      <c r="O42" s="29">
        <v>30</v>
      </c>
      <c r="P42" s="29">
        <v>1980</v>
      </c>
      <c r="Q42" s="29">
        <v>30</v>
      </c>
      <c r="R42" s="29">
        <v>1980</v>
      </c>
      <c r="V42" s="18">
        <v>45322</v>
      </c>
      <c r="W42" s="19" t="s">
        <v>28</v>
      </c>
      <c r="X42" s="19" t="s">
        <v>29</v>
      </c>
      <c r="Y42" s="19" t="s">
        <v>30</v>
      </c>
      <c r="Z42" s="19" t="s">
        <v>29</v>
      </c>
      <c r="AA42" s="19" t="s">
        <v>30</v>
      </c>
      <c r="AB42" s="19" t="s">
        <v>29</v>
      </c>
      <c r="AC42" s="19" t="s">
        <v>30</v>
      </c>
    </row>
    <row r="43" spans="1:29" x14ac:dyDescent="0.25">
      <c r="A43" s="15">
        <v>45077</v>
      </c>
      <c r="B43" s="16" t="s">
        <v>27</v>
      </c>
      <c r="C43" s="17">
        <v>-0.98699999999999999</v>
      </c>
      <c r="D43" s="17">
        <v>-0.18800203453596998</v>
      </c>
      <c r="E43" s="17">
        <v>-0.98699999999999999</v>
      </c>
      <c r="F43" s="17">
        <v>-0.18800203453596998</v>
      </c>
      <c r="G43" s="17">
        <v>-0.98699999999999999</v>
      </c>
      <c r="H43" s="17">
        <v>-0.18800203453596998</v>
      </c>
      <c r="I43" s="17">
        <v>-0.98699999999999999</v>
      </c>
      <c r="J43" s="17">
        <v>-0.18800203453596998</v>
      </c>
      <c r="K43" s="17">
        <v>-0.98799999999999999</v>
      </c>
      <c r="L43" s="17">
        <v>-0.18754249945648649</v>
      </c>
      <c r="M43" s="17">
        <v>-0.58400000000000007</v>
      </c>
      <c r="N43" s="17">
        <v>-6.0745087069470349E-2</v>
      </c>
      <c r="O43" s="17">
        <v>-0.997</v>
      </c>
      <c r="P43" s="17">
        <v>-0.27667572892178482</v>
      </c>
      <c r="Q43" s="17">
        <v>-0.997</v>
      </c>
      <c r="R43" s="17">
        <v>-0.27667572892178482</v>
      </c>
      <c r="V43" s="20">
        <v>45322</v>
      </c>
      <c r="W43" s="7" t="s">
        <v>33</v>
      </c>
      <c r="X43" s="7" t="s">
        <v>122</v>
      </c>
      <c r="Y43" s="7" t="s">
        <v>123</v>
      </c>
      <c r="Z43" s="7" t="s">
        <v>78</v>
      </c>
      <c r="AA43" s="7" t="s">
        <v>79</v>
      </c>
      <c r="AB43" s="7" t="s">
        <v>114</v>
      </c>
      <c r="AC43" s="7" t="s">
        <v>115</v>
      </c>
    </row>
    <row r="44" spans="1:29" x14ac:dyDescent="0.25">
      <c r="A44" s="8">
        <v>45077</v>
      </c>
      <c r="B44" s="9" t="s">
        <v>28</v>
      </c>
      <c r="C44" s="10">
        <v>7630</v>
      </c>
      <c r="D44" s="10">
        <v>8400</v>
      </c>
      <c r="E44" s="10">
        <v>7660</v>
      </c>
      <c r="F44" s="10">
        <v>8630</v>
      </c>
      <c r="G44" s="10">
        <v>7670</v>
      </c>
      <c r="H44" s="10">
        <v>8500</v>
      </c>
      <c r="I44" s="10">
        <v>7610</v>
      </c>
      <c r="J44" s="10">
        <v>8290</v>
      </c>
      <c r="K44" s="10">
        <v>7520</v>
      </c>
      <c r="L44" s="10">
        <v>8330</v>
      </c>
      <c r="M44" s="10">
        <v>9040</v>
      </c>
      <c r="N44" s="10">
        <v>9570</v>
      </c>
      <c r="O44" s="10">
        <v>6410</v>
      </c>
      <c r="P44" s="10">
        <v>5950</v>
      </c>
      <c r="Q44" s="10">
        <v>6410</v>
      </c>
      <c r="R44" s="10">
        <v>5950</v>
      </c>
      <c r="V44" s="21">
        <v>45322</v>
      </c>
      <c r="W44" s="22" t="s">
        <v>41</v>
      </c>
      <c r="X44" s="22" t="s">
        <v>120</v>
      </c>
      <c r="Y44" s="22" t="s">
        <v>121</v>
      </c>
      <c r="Z44" s="22" t="s">
        <v>124</v>
      </c>
      <c r="AA44" s="22" t="s">
        <v>125</v>
      </c>
      <c r="AB44" s="22" t="s">
        <v>120</v>
      </c>
      <c r="AC44" s="22" t="s">
        <v>121</v>
      </c>
    </row>
    <row r="45" spans="1:29" x14ac:dyDescent="0.25">
      <c r="A45" s="15">
        <v>45077</v>
      </c>
      <c r="B45" s="16" t="s">
        <v>40</v>
      </c>
      <c r="C45" s="17">
        <v>-0.23699999999999999</v>
      </c>
      <c r="D45" s="17">
        <v>-3.4269701092490057E-2</v>
      </c>
      <c r="E45" s="17">
        <v>-0.23399999999999999</v>
      </c>
      <c r="F45" s="17">
        <v>-2.9038166239047758E-2</v>
      </c>
      <c r="G45" s="17">
        <v>-0.23299999999999998</v>
      </c>
      <c r="H45" s="17">
        <v>-3.1981214997518603E-2</v>
      </c>
      <c r="I45" s="17">
        <v>-0.23899999999999999</v>
      </c>
      <c r="J45" s="17">
        <v>-3.6812348474054124E-2</v>
      </c>
      <c r="K45" s="17">
        <v>-0.248</v>
      </c>
      <c r="L45" s="17">
        <v>-3.5884643742319922E-2</v>
      </c>
      <c r="M45" s="17">
        <v>-9.5999999999999974E-2</v>
      </c>
      <c r="N45" s="17">
        <v>-8.7518550956346974E-3</v>
      </c>
      <c r="O45" s="17">
        <v>-0.35899999999999999</v>
      </c>
      <c r="P45" s="17">
        <v>-9.862939053473152E-2</v>
      </c>
      <c r="Q45" s="17">
        <v>-0.35899999999999999</v>
      </c>
      <c r="R45" s="17">
        <v>-9.862939053473152E-2</v>
      </c>
      <c r="V45" s="18">
        <v>45351</v>
      </c>
      <c r="W45" s="19" t="s">
        <v>28</v>
      </c>
      <c r="X45" s="19" t="s">
        <v>29</v>
      </c>
      <c r="Y45" s="19" t="s">
        <v>30</v>
      </c>
      <c r="Z45" s="19" t="s">
        <v>29</v>
      </c>
      <c r="AA45" s="19" t="s">
        <v>30</v>
      </c>
      <c r="AB45" s="19" t="s">
        <v>29</v>
      </c>
      <c r="AC45" s="19" t="s">
        <v>30</v>
      </c>
    </row>
    <row r="46" spans="1:29" x14ac:dyDescent="0.25">
      <c r="A46" s="8">
        <v>45077</v>
      </c>
      <c r="B46" s="9" t="s">
        <v>33</v>
      </c>
      <c r="C46" s="10">
        <v>10370</v>
      </c>
      <c r="D46" s="10">
        <v>11600</v>
      </c>
      <c r="E46" s="10">
        <v>10420</v>
      </c>
      <c r="F46" s="10">
        <v>11920</v>
      </c>
      <c r="G46" s="10">
        <v>10420</v>
      </c>
      <c r="H46" s="10">
        <v>11830</v>
      </c>
      <c r="I46" s="10">
        <v>10340</v>
      </c>
      <c r="J46" s="10">
        <v>11450</v>
      </c>
      <c r="K46" s="10">
        <v>10430</v>
      </c>
      <c r="L46" s="10">
        <v>11640</v>
      </c>
      <c r="M46" s="10">
        <v>10330</v>
      </c>
      <c r="N46" s="10">
        <v>11230</v>
      </c>
      <c r="O46" s="10">
        <v>9800</v>
      </c>
      <c r="P46" s="10">
        <v>8530</v>
      </c>
      <c r="Q46" s="10">
        <v>9800</v>
      </c>
      <c r="R46" s="10">
        <v>8530</v>
      </c>
      <c r="V46" s="20">
        <v>45351</v>
      </c>
      <c r="W46" s="7" t="s">
        <v>33</v>
      </c>
      <c r="X46" s="7" t="s">
        <v>122</v>
      </c>
      <c r="Y46" s="7" t="s">
        <v>123</v>
      </c>
      <c r="Z46" s="7" t="s">
        <v>78</v>
      </c>
      <c r="AA46" s="7" t="s">
        <v>79</v>
      </c>
      <c r="AB46" s="7" t="s">
        <v>114</v>
      </c>
      <c r="AC46" s="7" t="s">
        <v>115</v>
      </c>
    </row>
    <row r="47" spans="1:29" x14ac:dyDescent="0.25">
      <c r="A47" s="15">
        <v>45077</v>
      </c>
      <c r="B47" s="16" t="s">
        <v>48</v>
      </c>
      <c r="C47" s="17">
        <v>3.6999999999999922E-2</v>
      </c>
      <c r="D47" s="17">
        <v>3.0128962818398941E-2</v>
      </c>
      <c r="E47" s="17">
        <v>4.2000000000000037E-2</v>
      </c>
      <c r="F47" s="17">
        <v>3.5750737198698701E-2</v>
      </c>
      <c r="G47" s="17">
        <v>4.2000000000000037E-2</v>
      </c>
      <c r="H47" s="17">
        <v>3.4181938908834475E-2</v>
      </c>
      <c r="I47" s="17">
        <v>3.400000000000003E-2</v>
      </c>
      <c r="J47" s="17">
        <v>2.7450948334217351E-2</v>
      </c>
      <c r="K47" s="17">
        <v>4.2999999999999927E-2</v>
      </c>
      <c r="L47" s="17">
        <v>3.0838418699731474E-2</v>
      </c>
      <c r="M47" s="17">
        <v>3.2999999999999918E-2</v>
      </c>
      <c r="N47" s="17">
        <v>2.3471965728252053E-2</v>
      </c>
      <c r="O47" s="17">
        <v>-2.0000000000000018E-2</v>
      </c>
      <c r="P47" s="17">
        <v>-3.1298870251313393E-2</v>
      </c>
      <c r="Q47" s="17">
        <v>-2.0000000000000018E-2</v>
      </c>
      <c r="R47" s="17">
        <v>-3.1298870251313393E-2</v>
      </c>
      <c r="V47" s="21">
        <v>45351</v>
      </c>
      <c r="W47" s="22" t="s">
        <v>41</v>
      </c>
      <c r="X47" s="22" t="s">
        <v>126</v>
      </c>
      <c r="Y47" s="22" t="s">
        <v>127</v>
      </c>
      <c r="Z47" s="22" t="s">
        <v>126</v>
      </c>
      <c r="AA47" s="22" t="s">
        <v>127</v>
      </c>
      <c r="AB47" s="22" t="s">
        <v>126</v>
      </c>
      <c r="AC47" s="22" t="s">
        <v>127</v>
      </c>
    </row>
    <row r="48" spans="1:29" x14ac:dyDescent="0.25">
      <c r="A48" s="8">
        <v>45077</v>
      </c>
      <c r="B48" s="9" t="s">
        <v>41</v>
      </c>
      <c r="C48" s="10">
        <v>16390</v>
      </c>
      <c r="D48" s="10">
        <v>14290</v>
      </c>
      <c r="E48" s="10">
        <v>16470</v>
      </c>
      <c r="F48" s="10">
        <v>14650</v>
      </c>
      <c r="G48" s="10">
        <v>16490</v>
      </c>
      <c r="H48" s="10">
        <v>14710</v>
      </c>
      <c r="I48" s="10">
        <v>16350</v>
      </c>
      <c r="J48" s="10">
        <v>14110</v>
      </c>
      <c r="K48" s="10">
        <v>16370</v>
      </c>
      <c r="L48" s="10">
        <v>14100</v>
      </c>
      <c r="M48" s="10">
        <v>11710</v>
      </c>
      <c r="N48" s="10">
        <v>12370</v>
      </c>
      <c r="O48" s="10">
        <v>15840</v>
      </c>
      <c r="P48" s="10">
        <v>11300</v>
      </c>
      <c r="Q48" s="10">
        <v>15840</v>
      </c>
      <c r="R48" s="10">
        <v>11300</v>
      </c>
      <c r="V48" s="18">
        <v>45382</v>
      </c>
      <c r="W48" s="19" t="s">
        <v>28</v>
      </c>
      <c r="X48" s="19" t="s">
        <v>29</v>
      </c>
      <c r="Y48" s="19" t="s">
        <v>30</v>
      </c>
      <c r="Z48" s="19" t="s">
        <v>29</v>
      </c>
      <c r="AA48" s="19" t="s">
        <v>30</v>
      </c>
      <c r="AB48" s="19" t="s">
        <v>29</v>
      </c>
      <c r="AC48" s="19" t="s">
        <v>30</v>
      </c>
    </row>
    <row r="49" spans="1:29" x14ac:dyDescent="0.25">
      <c r="A49" s="24">
        <v>45077</v>
      </c>
      <c r="B49" s="25" t="s">
        <v>55</v>
      </c>
      <c r="C49" s="30">
        <v>0.63900000000000001</v>
      </c>
      <c r="D49" s="30">
        <v>7.4005352510223332E-2</v>
      </c>
      <c r="E49" s="30">
        <v>0.64700000000000002</v>
      </c>
      <c r="F49" s="30">
        <v>7.9362995878642373E-2</v>
      </c>
      <c r="G49" s="30">
        <v>0.64900000000000002</v>
      </c>
      <c r="H49" s="30">
        <v>8.0245670900269017E-2</v>
      </c>
      <c r="I49" s="30">
        <v>0.63500000000000001</v>
      </c>
      <c r="J49" s="30">
        <v>7.1285934231617221E-2</v>
      </c>
      <c r="K49" s="30">
        <v>0.63700000000000001</v>
      </c>
      <c r="L49" s="30">
        <v>7.1134043408236147E-2</v>
      </c>
      <c r="M49" s="30">
        <v>0.17100000000000004</v>
      </c>
      <c r="N49" s="30">
        <v>4.34555177399647E-2</v>
      </c>
      <c r="O49" s="30">
        <v>0.58400000000000007</v>
      </c>
      <c r="P49" s="30">
        <v>2.4744718598177506E-2</v>
      </c>
      <c r="Q49" s="30">
        <v>0.58400000000000007</v>
      </c>
      <c r="R49" s="30">
        <v>2.4744718598177506E-2</v>
      </c>
      <c r="V49" s="18">
        <v>45382</v>
      </c>
      <c r="W49" s="7" t="s">
        <v>33</v>
      </c>
      <c r="X49" s="7" t="s">
        <v>122</v>
      </c>
      <c r="Y49" s="7" t="s">
        <v>123</v>
      </c>
      <c r="Z49" s="7" t="s">
        <v>78</v>
      </c>
      <c r="AA49" s="7" t="s">
        <v>79</v>
      </c>
      <c r="AB49" s="7" t="s">
        <v>114</v>
      </c>
      <c r="AC49" s="7" t="s">
        <v>115</v>
      </c>
    </row>
    <row r="50" spans="1:29" x14ac:dyDescent="0.25">
      <c r="A50" s="27">
        <v>45107</v>
      </c>
      <c r="B50" s="28" t="s">
        <v>19</v>
      </c>
      <c r="C50" s="29">
        <v>130</v>
      </c>
      <c r="D50" s="29">
        <v>3530</v>
      </c>
      <c r="E50" s="29">
        <v>130</v>
      </c>
      <c r="F50" s="29">
        <v>3530</v>
      </c>
      <c r="G50" s="29">
        <v>130</v>
      </c>
      <c r="H50" s="29">
        <v>3530</v>
      </c>
      <c r="I50" s="29">
        <v>130</v>
      </c>
      <c r="J50" s="29">
        <v>3530</v>
      </c>
      <c r="K50" s="29">
        <v>120</v>
      </c>
      <c r="L50" s="29">
        <v>3540</v>
      </c>
      <c r="M50" s="29">
        <v>4160</v>
      </c>
      <c r="N50" s="29">
        <v>7310</v>
      </c>
      <c r="O50" s="29">
        <v>30</v>
      </c>
      <c r="P50" s="29">
        <v>1980</v>
      </c>
      <c r="Q50" s="29">
        <v>30</v>
      </c>
      <c r="R50" s="29">
        <v>1980</v>
      </c>
      <c r="V50" s="21">
        <v>45382</v>
      </c>
      <c r="W50" s="22" t="s">
        <v>41</v>
      </c>
      <c r="X50" s="22" t="s">
        <v>128</v>
      </c>
      <c r="Y50" s="22" t="s">
        <v>129</v>
      </c>
      <c r="Z50" s="22" t="s">
        <v>128</v>
      </c>
      <c r="AA50" s="22" t="s">
        <v>129</v>
      </c>
      <c r="AB50" s="22" t="s">
        <v>128</v>
      </c>
      <c r="AC50" s="22" t="s">
        <v>129</v>
      </c>
    </row>
    <row r="51" spans="1:29" x14ac:dyDescent="0.25">
      <c r="A51" s="15">
        <v>45107</v>
      </c>
      <c r="B51" s="16" t="s">
        <v>27</v>
      </c>
      <c r="C51" s="17">
        <v>-0.98699999999999999</v>
      </c>
      <c r="D51" s="17">
        <v>-0.18800203453596998</v>
      </c>
      <c r="E51" s="17">
        <v>-0.98699999999999999</v>
      </c>
      <c r="F51" s="17">
        <v>-0.18800203453596998</v>
      </c>
      <c r="G51" s="17">
        <v>-0.98699999999999999</v>
      </c>
      <c r="H51" s="17">
        <v>-0.18800203453596998</v>
      </c>
      <c r="I51" s="17">
        <v>-0.98699999999999999</v>
      </c>
      <c r="J51" s="17">
        <v>-0.18800203453596998</v>
      </c>
      <c r="K51" s="17">
        <v>-0.98799999999999999</v>
      </c>
      <c r="L51" s="17">
        <v>-0.18754249945648649</v>
      </c>
      <c r="M51" s="17">
        <v>-0.58400000000000007</v>
      </c>
      <c r="N51" s="17">
        <v>-6.0745087069470349E-2</v>
      </c>
      <c r="O51" s="17">
        <v>-0.997</v>
      </c>
      <c r="P51" s="17">
        <v>-0.27667572892178482</v>
      </c>
      <c r="Q51" s="17">
        <v>-0.997</v>
      </c>
      <c r="R51" s="17">
        <v>-0.27667572892178482</v>
      </c>
      <c r="V51" s="18">
        <v>45412</v>
      </c>
      <c r="W51" s="19" t="s">
        <v>28</v>
      </c>
      <c r="X51" s="19" t="s">
        <v>29</v>
      </c>
      <c r="Y51" s="19" t="s">
        <v>30</v>
      </c>
      <c r="Z51" s="19" t="s">
        <v>29</v>
      </c>
      <c r="AA51" s="19" t="s">
        <v>30</v>
      </c>
      <c r="AB51" s="19" t="s">
        <v>29</v>
      </c>
      <c r="AC51" s="19" t="s">
        <v>30</v>
      </c>
    </row>
    <row r="52" spans="1:29" x14ac:dyDescent="0.25">
      <c r="A52" s="8">
        <v>45107</v>
      </c>
      <c r="B52" s="9" t="s">
        <v>28</v>
      </c>
      <c r="C52" s="10">
        <v>7630</v>
      </c>
      <c r="D52" s="10">
        <v>8400</v>
      </c>
      <c r="E52" s="10">
        <v>7660</v>
      </c>
      <c r="F52" s="10">
        <v>8630</v>
      </c>
      <c r="G52" s="10">
        <v>7670</v>
      </c>
      <c r="H52" s="10">
        <v>8500</v>
      </c>
      <c r="I52" s="10">
        <v>7610</v>
      </c>
      <c r="J52" s="10">
        <v>8290</v>
      </c>
      <c r="K52" s="10">
        <v>7520</v>
      </c>
      <c r="L52" s="10">
        <v>8330</v>
      </c>
      <c r="M52" s="10">
        <v>9040</v>
      </c>
      <c r="N52" s="10">
        <v>9660</v>
      </c>
      <c r="O52" s="10">
        <v>6410</v>
      </c>
      <c r="P52" s="10">
        <v>5950</v>
      </c>
      <c r="Q52" s="10">
        <v>6410</v>
      </c>
      <c r="R52" s="10">
        <v>5950</v>
      </c>
      <c r="V52" s="20">
        <v>45412</v>
      </c>
      <c r="W52" s="7" t="s">
        <v>33</v>
      </c>
      <c r="X52" s="7" t="s">
        <v>114</v>
      </c>
      <c r="Y52" s="7" t="s">
        <v>115</v>
      </c>
      <c r="Z52" s="7" t="s">
        <v>78</v>
      </c>
      <c r="AA52" s="7" t="s">
        <v>79</v>
      </c>
      <c r="AB52" s="7" t="s">
        <v>49</v>
      </c>
      <c r="AC52" s="7" t="s">
        <v>50</v>
      </c>
    </row>
    <row r="53" spans="1:29" x14ac:dyDescent="0.25">
      <c r="A53" s="15">
        <v>45107</v>
      </c>
      <c r="B53" s="16" t="s">
        <v>40</v>
      </c>
      <c r="C53" s="17">
        <v>-0.23699999999999999</v>
      </c>
      <c r="D53" s="17">
        <v>-3.4269701092490057E-2</v>
      </c>
      <c r="E53" s="17">
        <v>-0.23399999999999999</v>
      </c>
      <c r="F53" s="17">
        <v>-2.9038166239047758E-2</v>
      </c>
      <c r="G53" s="17">
        <v>-0.23299999999999998</v>
      </c>
      <c r="H53" s="17">
        <v>-3.1981214997518603E-2</v>
      </c>
      <c r="I53" s="17">
        <v>-0.23899999999999999</v>
      </c>
      <c r="J53" s="17">
        <v>-3.6812348474054124E-2</v>
      </c>
      <c r="K53" s="17">
        <v>-0.248</v>
      </c>
      <c r="L53" s="17">
        <v>-3.5884643742319922E-2</v>
      </c>
      <c r="M53" s="17">
        <v>-9.5999999999999974E-2</v>
      </c>
      <c r="N53" s="17">
        <v>-6.8944126856026466E-3</v>
      </c>
      <c r="O53" s="17">
        <v>-0.35899999999999999</v>
      </c>
      <c r="P53" s="17">
        <v>-9.862939053473152E-2</v>
      </c>
      <c r="Q53" s="17">
        <v>-0.35899999999999999</v>
      </c>
      <c r="R53" s="17">
        <v>-9.862939053473152E-2</v>
      </c>
      <c r="V53" s="21">
        <v>45412</v>
      </c>
      <c r="W53" s="22" t="s">
        <v>41</v>
      </c>
      <c r="X53" s="22" t="s">
        <v>130</v>
      </c>
      <c r="Y53" s="22" t="s">
        <v>131</v>
      </c>
      <c r="Z53" s="22" t="s">
        <v>128</v>
      </c>
      <c r="AA53" s="22" t="s">
        <v>129</v>
      </c>
      <c r="AB53" s="22" t="s">
        <v>130</v>
      </c>
      <c r="AC53" s="22" t="s">
        <v>131</v>
      </c>
    </row>
    <row r="54" spans="1:29" x14ac:dyDescent="0.25">
      <c r="A54" s="8">
        <v>45107</v>
      </c>
      <c r="B54" s="9" t="s">
        <v>33</v>
      </c>
      <c r="C54" s="10">
        <v>10370</v>
      </c>
      <c r="D54" s="10">
        <v>11600</v>
      </c>
      <c r="E54" s="10">
        <v>10420</v>
      </c>
      <c r="F54" s="10">
        <v>11920</v>
      </c>
      <c r="G54" s="10">
        <v>10420</v>
      </c>
      <c r="H54" s="10">
        <v>11830</v>
      </c>
      <c r="I54" s="10">
        <v>10340</v>
      </c>
      <c r="J54" s="10">
        <v>11450</v>
      </c>
      <c r="K54" s="10">
        <v>10430</v>
      </c>
      <c r="L54" s="10">
        <v>11640</v>
      </c>
      <c r="M54" s="10">
        <v>10330</v>
      </c>
      <c r="N54" s="10">
        <v>11230</v>
      </c>
      <c r="O54" s="10">
        <v>9830</v>
      </c>
      <c r="P54" s="10">
        <v>8530</v>
      </c>
      <c r="Q54" s="10">
        <v>9830</v>
      </c>
      <c r="R54" s="10">
        <v>8530</v>
      </c>
      <c r="V54" s="18">
        <v>45443</v>
      </c>
      <c r="W54" s="19" t="s">
        <v>28</v>
      </c>
      <c r="X54" s="19" t="s">
        <v>29</v>
      </c>
      <c r="Y54" s="19" t="s">
        <v>30</v>
      </c>
      <c r="Z54" s="19" t="s">
        <v>29</v>
      </c>
      <c r="AA54" s="19" t="s">
        <v>30</v>
      </c>
      <c r="AB54" s="19" t="s">
        <v>29</v>
      </c>
      <c r="AC54" s="19" t="s">
        <v>30</v>
      </c>
    </row>
    <row r="55" spans="1:29" x14ac:dyDescent="0.25">
      <c r="A55" s="15">
        <v>45107</v>
      </c>
      <c r="B55" s="16" t="s">
        <v>48</v>
      </c>
      <c r="C55" s="17">
        <v>3.6999999999999922E-2</v>
      </c>
      <c r="D55" s="17">
        <v>3.0128962818398941E-2</v>
      </c>
      <c r="E55" s="17">
        <v>4.2000000000000037E-2</v>
      </c>
      <c r="F55" s="17">
        <v>3.5750737198698701E-2</v>
      </c>
      <c r="G55" s="17">
        <v>4.2000000000000037E-2</v>
      </c>
      <c r="H55" s="17">
        <v>3.4181938908834475E-2</v>
      </c>
      <c r="I55" s="17">
        <v>3.400000000000003E-2</v>
      </c>
      <c r="J55" s="17">
        <v>2.7450948334217351E-2</v>
      </c>
      <c r="K55" s="17">
        <v>4.2999999999999927E-2</v>
      </c>
      <c r="L55" s="17">
        <v>3.0838418699731474E-2</v>
      </c>
      <c r="M55" s="17">
        <v>3.2999999999999918E-2</v>
      </c>
      <c r="N55" s="17">
        <v>2.3471965728252053E-2</v>
      </c>
      <c r="O55" s="17">
        <v>-1.7000000000000015E-2</v>
      </c>
      <c r="P55" s="17">
        <v>-3.1298870251313393E-2</v>
      </c>
      <c r="Q55" s="17">
        <v>-1.7000000000000015E-2</v>
      </c>
      <c r="R55" s="17">
        <v>-3.1298870251313393E-2</v>
      </c>
      <c r="V55" s="20">
        <v>45443</v>
      </c>
      <c r="W55" s="7" t="s">
        <v>33</v>
      </c>
      <c r="X55" s="7" t="s">
        <v>132</v>
      </c>
      <c r="Y55" s="7" t="s">
        <v>133</v>
      </c>
      <c r="Z55" s="7" t="s">
        <v>78</v>
      </c>
      <c r="AA55" s="7" t="s">
        <v>79</v>
      </c>
      <c r="AB55" s="7" t="s">
        <v>134</v>
      </c>
      <c r="AC55" s="7" t="s">
        <v>135</v>
      </c>
    </row>
    <row r="56" spans="1:29" x14ac:dyDescent="0.25">
      <c r="A56" s="8">
        <v>45107</v>
      </c>
      <c r="B56" s="9" t="s">
        <v>41</v>
      </c>
      <c r="C56" s="10">
        <v>16390</v>
      </c>
      <c r="D56" s="10">
        <v>14870</v>
      </c>
      <c r="E56" s="10">
        <v>16470</v>
      </c>
      <c r="F56" s="10">
        <v>15250</v>
      </c>
      <c r="G56" s="10">
        <v>16490</v>
      </c>
      <c r="H56" s="10">
        <v>15310</v>
      </c>
      <c r="I56" s="10">
        <v>16350</v>
      </c>
      <c r="J56" s="10">
        <v>14680</v>
      </c>
      <c r="K56" s="10">
        <v>16370</v>
      </c>
      <c r="L56" s="10">
        <v>14690</v>
      </c>
      <c r="M56" s="10">
        <v>11710</v>
      </c>
      <c r="N56" s="10">
        <v>12370</v>
      </c>
      <c r="O56" s="10">
        <v>15840</v>
      </c>
      <c r="P56" s="10">
        <v>11300</v>
      </c>
      <c r="Q56" s="10">
        <v>15840</v>
      </c>
      <c r="R56" s="10">
        <v>11300</v>
      </c>
      <c r="V56" s="21">
        <v>45443</v>
      </c>
      <c r="W56" s="22" t="s">
        <v>41</v>
      </c>
      <c r="X56" s="22" t="s">
        <v>136</v>
      </c>
      <c r="Y56" s="22" t="s">
        <v>137</v>
      </c>
      <c r="Z56" s="22" t="s">
        <v>136</v>
      </c>
      <c r="AA56" s="22" t="s">
        <v>137</v>
      </c>
      <c r="AB56" s="22" t="s">
        <v>136</v>
      </c>
      <c r="AC56" s="22" t="s">
        <v>137</v>
      </c>
    </row>
    <row r="57" spans="1:29" x14ac:dyDescent="0.25">
      <c r="A57" s="24">
        <v>45107</v>
      </c>
      <c r="B57" s="25" t="s">
        <v>55</v>
      </c>
      <c r="C57" s="30">
        <v>0.63900000000000001</v>
      </c>
      <c r="D57" s="30">
        <v>8.2585469564663949E-2</v>
      </c>
      <c r="E57" s="30">
        <v>0.64700000000000002</v>
      </c>
      <c r="F57" s="30">
        <v>8.8062815946276185E-2</v>
      </c>
      <c r="G57" s="30">
        <v>0.64900000000000002</v>
      </c>
      <c r="H57" s="30">
        <v>8.8917652263119873E-2</v>
      </c>
      <c r="I57" s="30">
        <v>0.63500000000000001</v>
      </c>
      <c r="J57" s="30">
        <v>7.9804694156084377E-2</v>
      </c>
      <c r="K57" s="30">
        <v>0.63700000000000001</v>
      </c>
      <c r="L57" s="30">
        <v>7.995176644350166E-2</v>
      </c>
      <c r="M57" s="30">
        <v>0.17100000000000004</v>
      </c>
      <c r="N57" s="30">
        <v>4.34555177399647E-2</v>
      </c>
      <c r="O57" s="30">
        <v>0.58400000000000007</v>
      </c>
      <c r="P57" s="30">
        <v>2.4744718598177506E-2</v>
      </c>
      <c r="Q57" s="30">
        <v>0.58400000000000007</v>
      </c>
      <c r="R57" s="30">
        <v>2.4744718598177506E-2</v>
      </c>
      <c r="V57" s="18">
        <v>45473</v>
      </c>
      <c r="W57" s="19" t="s">
        <v>28</v>
      </c>
      <c r="X57" s="19" t="s">
        <v>29</v>
      </c>
      <c r="Y57" s="19" t="s">
        <v>30</v>
      </c>
      <c r="Z57" s="19" t="s">
        <v>29</v>
      </c>
      <c r="AA57" s="19" t="s">
        <v>30</v>
      </c>
      <c r="AB57" s="19" t="s">
        <v>29</v>
      </c>
      <c r="AC57" s="19" t="s">
        <v>30</v>
      </c>
    </row>
    <row r="58" spans="1:29" x14ac:dyDescent="0.25">
      <c r="A58" s="27">
        <v>45138</v>
      </c>
      <c r="B58" s="28" t="s">
        <v>19</v>
      </c>
      <c r="C58" s="29">
        <v>130</v>
      </c>
      <c r="D58" s="29">
        <v>3530</v>
      </c>
      <c r="E58" s="29">
        <v>130</v>
      </c>
      <c r="F58" s="29">
        <v>3530</v>
      </c>
      <c r="G58" s="29">
        <v>130</v>
      </c>
      <c r="H58" s="29">
        <v>3530</v>
      </c>
      <c r="I58" s="29">
        <v>130</v>
      </c>
      <c r="J58" s="29">
        <v>3530</v>
      </c>
      <c r="K58" s="29">
        <v>120</v>
      </c>
      <c r="L58" s="29">
        <v>3540</v>
      </c>
      <c r="M58" s="29">
        <v>4160</v>
      </c>
      <c r="N58" s="29">
        <v>7310</v>
      </c>
      <c r="O58" s="29">
        <v>30</v>
      </c>
      <c r="P58" s="29">
        <v>1980</v>
      </c>
      <c r="Q58" s="29">
        <v>30</v>
      </c>
      <c r="R58" s="29">
        <v>1980</v>
      </c>
      <c r="V58" s="18">
        <v>45473</v>
      </c>
      <c r="W58" s="7" t="s">
        <v>33</v>
      </c>
      <c r="X58" s="7" t="s">
        <v>138</v>
      </c>
      <c r="Y58" s="7" t="s">
        <v>139</v>
      </c>
      <c r="Z58" s="7" t="s">
        <v>70</v>
      </c>
      <c r="AA58" s="7" t="s">
        <v>71</v>
      </c>
      <c r="AB58" s="7" t="s">
        <v>140</v>
      </c>
      <c r="AC58" s="7" t="s">
        <v>141</v>
      </c>
    </row>
    <row r="59" spans="1:29" x14ac:dyDescent="0.25">
      <c r="A59" s="15">
        <v>45138</v>
      </c>
      <c r="B59" s="16" t="s">
        <v>27</v>
      </c>
      <c r="C59" s="17">
        <v>-0.98699999999999999</v>
      </c>
      <c r="D59" s="17">
        <v>-0.18800203453596998</v>
      </c>
      <c r="E59" s="17">
        <v>-0.98699999999999999</v>
      </c>
      <c r="F59" s="17">
        <v>-0.18800203453596998</v>
      </c>
      <c r="G59" s="17">
        <v>-0.98699999999999999</v>
      </c>
      <c r="H59" s="17">
        <v>-0.18800203453596998</v>
      </c>
      <c r="I59" s="17">
        <v>-0.98699999999999999</v>
      </c>
      <c r="J59" s="17">
        <v>-0.18800203453596998</v>
      </c>
      <c r="K59" s="17">
        <v>-0.98799999999999999</v>
      </c>
      <c r="L59" s="17">
        <v>-0.18754249945648649</v>
      </c>
      <c r="M59" s="17">
        <v>-0.58400000000000007</v>
      </c>
      <c r="N59" s="17">
        <v>-6.0745087069470349E-2</v>
      </c>
      <c r="O59" s="17">
        <v>-0.997</v>
      </c>
      <c r="P59" s="17">
        <v>-0.27667572892178482</v>
      </c>
      <c r="Q59" s="17">
        <v>-0.997</v>
      </c>
      <c r="R59" s="17">
        <v>-0.27667572892178482</v>
      </c>
      <c r="V59" s="21">
        <v>45473</v>
      </c>
      <c r="W59" s="22" t="s">
        <v>41</v>
      </c>
      <c r="X59" s="22" t="s">
        <v>136</v>
      </c>
      <c r="Y59" s="22" t="s">
        <v>137</v>
      </c>
      <c r="Z59" s="22" t="s">
        <v>136</v>
      </c>
      <c r="AA59" s="22" t="s">
        <v>137</v>
      </c>
      <c r="AB59" s="22" t="s">
        <v>136</v>
      </c>
      <c r="AC59" s="22" t="s">
        <v>137</v>
      </c>
    </row>
    <row r="60" spans="1:29" x14ac:dyDescent="0.25">
      <c r="A60" s="8">
        <v>45138</v>
      </c>
      <c r="B60" s="9" t="s">
        <v>28</v>
      </c>
      <c r="C60" s="10">
        <v>7630</v>
      </c>
      <c r="D60" s="10">
        <v>8400</v>
      </c>
      <c r="E60" s="10">
        <v>7660</v>
      </c>
      <c r="F60" s="10">
        <v>8630</v>
      </c>
      <c r="G60" s="10">
        <v>7670</v>
      </c>
      <c r="H60" s="10">
        <v>8500</v>
      </c>
      <c r="I60" s="10">
        <v>7610</v>
      </c>
      <c r="J60" s="10">
        <v>8290</v>
      </c>
      <c r="K60" s="10">
        <v>7520</v>
      </c>
      <c r="L60" s="10">
        <v>8330</v>
      </c>
      <c r="M60" s="10">
        <v>9040</v>
      </c>
      <c r="N60" s="10">
        <v>9880</v>
      </c>
      <c r="O60" s="10">
        <v>6410</v>
      </c>
      <c r="P60" s="10">
        <v>5950</v>
      </c>
      <c r="Q60" s="10">
        <v>6410</v>
      </c>
      <c r="R60" s="10">
        <v>5950</v>
      </c>
      <c r="V60" s="18">
        <v>45504</v>
      </c>
      <c r="W60" s="19" t="s">
        <v>28</v>
      </c>
      <c r="X60" s="19" t="s">
        <v>29</v>
      </c>
      <c r="Y60" s="19" t="s">
        <v>30</v>
      </c>
      <c r="Z60" s="19" t="s">
        <v>29</v>
      </c>
      <c r="AA60" s="19" t="s">
        <v>30</v>
      </c>
      <c r="AB60" s="19" t="s">
        <v>29</v>
      </c>
      <c r="AC60" s="19" t="s">
        <v>30</v>
      </c>
    </row>
    <row r="61" spans="1:29" x14ac:dyDescent="0.25">
      <c r="A61" s="15">
        <v>45138</v>
      </c>
      <c r="B61" s="16" t="s">
        <v>40</v>
      </c>
      <c r="C61" s="17">
        <v>-0.23699999999999999</v>
      </c>
      <c r="D61" s="17">
        <v>-3.4269701092490057E-2</v>
      </c>
      <c r="E61" s="17">
        <v>-0.23399999999999999</v>
      </c>
      <c r="F61" s="17">
        <v>-2.9038166239047758E-2</v>
      </c>
      <c r="G61" s="17">
        <v>-0.23299999999999998</v>
      </c>
      <c r="H61" s="17">
        <v>-3.1981214997518603E-2</v>
      </c>
      <c r="I61" s="17">
        <v>-0.23899999999999999</v>
      </c>
      <c r="J61" s="17">
        <v>-3.6812348474054124E-2</v>
      </c>
      <c r="K61" s="17">
        <v>-0.248</v>
      </c>
      <c r="L61" s="17">
        <v>-3.5884643742319922E-2</v>
      </c>
      <c r="M61" s="17">
        <v>-9.5999999999999974E-2</v>
      </c>
      <c r="N61" s="17">
        <v>-2.4116036471454327E-3</v>
      </c>
      <c r="O61" s="17">
        <v>-0.35899999999999999</v>
      </c>
      <c r="P61" s="17">
        <v>-9.862939053473152E-2</v>
      </c>
      <c r="Q61" s="17">
        <v>-0.35899999999999999</v>
      </c>
      <c r="R61" s="17">
        <v>-9.862939053473152E-2</v>
      </c>
      <c r="V61" s="20">
        <v>45504</v>
      </c>
      <c r="W61" s="7" t="s">
        <v>33</v>
      </c>
      <c r="X61" s="7" t="s">
        <v>49</v>
      </c>
      <c r="Y61" s="7" t="s">
        <v>50</v>
      </c>
      <c r="Z61" s="7" t="s">
        <v>64</v>
      </c>
      <c r="AA61" s="7" t="s">
        <v>65</v>
      </c>
      <c r="AB61" s="7" t="s">
        <v>112</v>
      </c>
      <c r="AC61" s="7" t="s">
        <v>113</v>
      </c>
    </row>
    <row r="62" spans="1:29" x14ac:dyDescent="0.25">
      <c r="A62" s="8">
        <v>45138</v>
      </c>
      <c r="B62" s="9" t="s">
        <v>33</v>
      </c>
      <c r="C62" s="10">
        <v>10370</v>
      </c>
      <c r="D62" s="10">
        <v>11600</v>
      </c>
      <c r="E62" s="10">
        <v>10420</v>
      </c>
      <c r="F62" s="10">
        <v>11920</v>
      </c>
      <c r="G62" s="10">
        <v>10420</v>
      </c>
      <c r="H62" s="10">
        <v>11830</v>
      </c>
      <c r="I62" s="10">
        <v>10340</v>
      </c>
      <c r="J62" s="10">
        <v>11450</v>
      </c>
      <c r="K62" s="10">
        <v>10430</v>
      </c>
      <c r="L62" s="10">
        <v>11640</v>
      </c>
      <c r="M62" s="10">
        <v>10330</v>
      </c>
      <c r="N62" s="10">
        <v>11230</v>
      </c>
      <c r="O62" s="10">
        <v>9830</v>
      </c>
      <c r="P62" s="10">
        <v>8550</v>
      </c>
      <c r="Q62" s="10">
        <v>9830</v>
      </c>
      <c r="R62" s="10">
        <v>8550</v>
      </c>
      <c r="V62" s="21">
        <v>45504</v>
      </c>
      <c r="W62" s="22" t="s">
        <v>41</v>
      </c>
      <c r="X62" s="22" t="s">
        <v>136</v>
      </c>
      <c r="Y62" s="22" t="s">
        <v>137</v>
      </c>
      <c r="Z62" s="22" t="s">
        <v>136</v>
      </c>
      <c r="AA62" s="22" t="s">
        <v>137</v>
      </c>
      <c r="AB62" s="22" t="s">
        <v>136</v>
      </c>
      <c r="AC62" s="22" t="s">
        <v>137</v>
      </c>
    </row>
    <row r="63" spans="1:29" x14ac:dyDescent="0.25">
      <c r="A63" s="15">
        <v>45138</v>
      </c>
      <c r="B63" s="16" t="s">
        <v>48</v>
      </c>
      <c r="C63" s="17">
        <v>3.6999999999999922E-2</v>
      </c>
      <c r="D63" s="17">
        <v>3.0128962818398941E-2</v>
      </c>
      <c r="E63" s="17">
        <v>4.2000000000000037E-2</v>
      </c>
      <c r="F63" s="17">
        <v>3.5750737198698701E-2</v>
      </c>
      <c r="G63" s="17">
        <v>4.2000000000000037E-2</v>
      </c>
      <c r="H63" s="17">
        <v>3.4181938908834475E-2</v>
      </c>
      <c r="I63" s="17">
        <v>3.400000000000003E-2</v>
      </c>
      <c r="J63" s="17">
        <v>2.7450948334217351E-2</v>
      </c>
      <c r="K63" s="17">
        <v>4.2999999999999927E-2</v>
      </c>
      <c r="L63" s="17">
        <v>3.0838418699731474E-2</v>
      </c>
      <c r="M63" s="17">
        <v>3.2999999999999918E-2</v>
      </c>
      <c r="N63" s="17">
        <v>2.3471965728252053E-2</v>
      </c>
      <c r="O63" s="17">
        <v>-1.7000000000000015E-2</v>
      </c>
      <c r="P63" s="17">
        <v>-3.084503958610707E-2</v>
      </c>
      <c r="Q63" s="17">
        <v>-1.7000000000000015E-2</v>
      </c>
      <c r="R63" s="17">
        <v>-3.084503958610707E-2</v>
      </c>
      <c r="V63" s="18">
        <v>45535</v>
      </c>
      <c r="W63" s="19" t="s">
        <v>28</v>
      </c>
      <c r="X63" s="19" t="s">
        <v>29</v>
      </c>
      <c r="Y63" s="19" t="s">
        <v>30</v>
      </c>
      <c r="Z63" s="19" t="s">
        <v>29</v>
      </c>
      <c r="AA63" s="19" t="s">
        <v>30</v>
      </c>
      <c r="AB63" s="19" t="s">
        <v>29</v>
      </c>
      <c r="AC63" s="19" t="s">
        <v>30</v>
      </c>
    </row>
    <row r="64" spans="1:29" x14ac:dyDescent="0.25">
      <c r="A64" s="8">
        <v>45138</v>
      </c>
      <c r="B64" s="9" t="s">
        <v>41</v>
      </c>
      <c r="C64" s="10">
        <v>16390</v>
      </c>
      <c r="D64" s="10">
        <v>15770</v>
      </c>
      <c r="E64" s="10">
        <v>16470</v>
      </c>
      <c r="F64" s="10">
        <v>16170</v>
      </c>
      <c r="G64" s="10">
        <v>16490</v>
      </c>
      <c r="H64" s="10">
        <v>16240</v>
      </c>
      <c r="I64" s="10">
        <v>16350</v>
      </c>
      <c r="J64" s="10">
        <v>15570</v>
      </c>
      <c r="K64" s="10">
        <v>16370</v>
      </c>
      <c r="L64" s="10">
        <v>15640</v>
      </c>
      <c r="M64" s="10">
        <v>11710</v>
      </c>
      <c r="N64" s="10">
        <v>12000</v>
      </c>
      <c r="O64" s="10">
        <v>15840</v>
      </c>
      <c r="P64" s="10">
        <v>11340</v>
      </c>
      <c r="Q64" s="10">
        <v>15840</v>
      </c>
      <c r="R64" s="10">
        <v>11340</v>
      </c>
      <c r="V64" s="20">
        <v>45535</v>
      </c>
      <c r="W64" s="7" t="s">
        <v>33</v>
      </c>
      <c r="X64" s="7" t="s">
        <v>134</v>
      </c>
      <c r="Y64" s="7" t="s">
        <v>135</v>
      </c>
      <c r="Z64" s="7" t="s">
        <v>58</v>
      </c>
      <c r="AA64" s="7" t="s">
        <v>59</v>
      </c>
      <c r="AB64" s="7" t="s">
        <v>142</v>
      </c>
      <c r="AC64" s="7" t="s">
        <v>143</v>
      </c>
    </row>
    <row r="65" spans="1:29" x14ac:dyDescent="0.25">
      <c r="A65" s="24">
        <v>45138</v>
      </c>
      <c r="B65" s="25" t="s">
        <v>55</v>
      </c>
      <c r="C65" s="30">
        <v>0.63900000000000001</v>
      </c>
      <c r="D65" s="30">
        <v>9.5383862936577968E-2</v>
      </c>
      <c r="E65" s="30">
        <v>0.64700000000000002</v>
      </c>
      <c r="F65" s="30">
        <v>0.10088512586785536</v>
      </c>
      <c r="G65" s="30">
        <v>0.64900000000000002</v>
      </c>
      <c r="H65" s="30">
        <v>0.10183662696546336</v>
      </c>
      <c r="I65" s="30">
        <v>0.63500000000000001</v>
      </c>
      <c r="J65" s="30">
        <v>9.2591260973157841E-2</v>
      </c>
      <c r="K65" s="30">
        <v>0.63700000000000001</v>
      </c>
      <c r="L65" s="30">
        <v>9.3571918896477202E-2</v>
      </c>
      <c r="M65" s="30">
        <v>0.17100000000000004</v>
      </c>
      <c r="N65" s="30">
        <v>3.7137289336648172E-2</v>
      </c>
      <c r="O65" s="30">
        <v>0.58400000000000007</v>
      </c>
      <c r="P65" s="30">
        <v>2.546917652858971E-2</v>
      </c>
      <c r="Q65" s="30">
        <v>0.58400000000000007</v>
      </c>
      <c r="R65" s="30">
        <v>2.546917652858971E-2</v>
      </c>
      <c r="V65" s="21">
        <v>45535</v>
      </c>
      <c r="W65" s="22" t="s">
        <v>41</v>
      </c>
      <c r="X65" s="22" t="s">
        <v>136</v>
      </c>
      <c r="Y65" s="22" t="s">
        <v>137</v>
      </c>
      <c r="Z65" s="22" t="s">
        <v>136</v>
      </c>
      <c r="AA65" s="22" t="s">
        <v>137</v>
      </c>
      <c r="AB65" s="22" t="s">
        <v>144</v>
      </c>
      <c r="AC65" s="22" t="s">
        <v>145</v>
      </c>
    </row>
    <row r="66" spans="1:29" x14ac:dyDescent="0.25">
      <c r="A66" s="27">
        <v>45169</v>
      </c>
      <c r="B66" s="28" t="s">
        <v>19</v>
      </c>
      <c r="C66" s="29">
        <v>130</v>
      </c>
      <c r="D66" s="29">
        <v>3530</v>
      </c>
      <c r="E66" s="29">
        <v>130</v>
      </c>
      <c r="F66" s="29">
        <v>3530</v>
      </c>
      <c r="G66" s="29">
        <v>130</v>
      </c>
      <c r="H66" s="29">
        <v>3530</v>
      </c>
      <c r="I66" s="29">
        <v>130</v>
      </c>
      <c r="J66" s="29">
        <v>3530</v>
      </c>
      <c r="K66" s="29">
        <v>120</v>
      </c>
      <c r="L66" s="29">
        <v>3540</v>
      </c>
      <c r="M66" s="29">
        <v>4160</v>
      </c>
      <c r="N66" s="29">
        <v>7310</v>
      </c>
      <c r="O66" s="29">
        <v>30</v>
      </c>
      <c r="P66" s="29">
        <v>1980</v>
      </c>
      <c r="Q66" s="29">
        <v>30</v>
      </c>
      <c r="R66" s="29">
        <v>1980</v>
      </c>
      <c r="V66" s="20"/>
    </row>
    <row r="67" spans="1:29" x14ac:dyDescent="0.25">
      <c r="A67" s="15">
        <v>45169</v>
      </c>
      <c r="B67" s="16" t="s">
        <v>27</v>
      </c>
      <c r="C67" s="17">
        <v>-0.98699999999999999</v>
      </c>
      <c r="D67" s="17">
        <v>-0.18800203453596998</v>
      </c>
      <c r="E67" s="17">
        <v>-0.98699999999999999</v>
      </c>
      <c r="F67" s="17">
        <v>-0.18800203453596998</v>
      </c>
      <c r="G67" s="17">
        <v>-0.98699999999999999</v>
      </c>
      <c r="H67" s="17">
        <v>-0.18800203453596998</v>
      </c>
      <c r="I67" s="17">
        <v>-0.98699999999999999</v>
      </c>
      <c r="J67" s="17">
        <v>-0.18800203453596998</v>
      </c>
      <c r="K67" s="17">
        <v>-0.98799999999999999</v>
      </c>
      <c r="L67" s="17">
        <v>-0.18754249945648649</v>
      </c>
      <c r="M67" s="17">
        <v>-0.58400000000000007</v>
      </c>
      <c r="N67" s="17">
        <v>-6.0745087069470349E-2</v>
      </c>
      <c r="O67" s="17">
        <v>-0.997</v>
      </c>
      <c r="P67" s="17">
        <v>-0.27667572892178482</v>
      </c>
      <c r="Q67" s="17">
        <v>-0.997</v>
      </c>
      <c r="R67" s="17">
        <v>-0.27667572892178482</v>
      </c>
      <c r="V67" s="20"/>
    </row>
    <row r="68" spans="1:29" x14ac:dyDescent="0.25">
      <c r="A68" s="8">
        <v>45169</v>
      </c>
      <c r="B68" s="9" t="s">
        <v>28</v>
      </c>
      <c r="C68" s="10">
        <v>7630</v>
      </c>
      <c r="D68" s="10">
        <v>8400</v>
      </c>
      <c r="E68" s="10">
        <v>7660</v>
      </c>
      <c r="F68" s="10">
        <v>8630</v>
      </c>
      <c r="G68" s="10">
        <v>7670</v>
      </c>
      <c r="H68" s="10">
        <v>8500</v>
      </c>
      <c r="I68" s="10">
        <v>7610</v>
      </c>
      <c r="J68" s="10">
        <v>8290</v>
      </c>
      <c r="K68" s="10">
        <v>7520</v>
      </c>
      <c r="L68" s="10">
        <v>8330</v>
      </c>
      <c r="M68" s="10">
        <v>9040</v>
      </c>
      <c r="N68" s="10">
        <v>9790</v>
      </c>
      <c r="O68" s="10">
        <v>6410</v>
      </c>
      <c r="P68" s="10">
        <v>5950</v>
      </c>
      <c r="Q68" s="10">
        <v>6410</v>
      </c>
      <c r="R68" s="10">
        <v>5950</v>
      </c>
      <c r="V68" s="20"/>
    </row>
    <row r="69" spans="1:29" x14ac:dyDescent="0.25">
      <c r="A69" s="15">
        <v>45169</v>
      </c>
      <c r="B69" s="16" t="s">
        <v>40</v>
      </c>
      <c r="C69" s="17">
        <v>-0.23699999999999999</v>
      </c>
      <c r="D69" s="17">
        <v>-3.4269701092490057E-2</v>
      </c>
      <c r="E69" s="17">
        <v>-0.23399999999999999</v>
      </c>
      <c r="F69" s="17">
        <v>-2.9038166239047758E-2</v>
      </c>
      <c r="G69" s="17">
        <v>-0.23299999999999998</v>
      </c>
      <c r="H69" s="17">
        <v>-3.1981214997518603E-2</v>
      </c>
      <c r="I69" s="17">
        <v>-0.23899999999999999</v>
      </c>
      <c r="J69" s="17">
        <v>-3.6812348474054124E-2</v>
      </c>
      <c r="K69" s="17">
        <v>-0.248</v>
      </c>
      <c r="L69" s="17">
        <v>-3.5884643742319922E-2</v>
      </c>
      <c r="M69" s="17">
        <v>-9.5999999999999974E-2</v>
      </c>
      <c r="N69" s="17">
        <v>-4.235731168636292E-3</v>
      </c>
      <c r="O69" s="17">
        <v>-0.35899999999999999</v>
      </c>
      <c r="P69" s="17">
        <v>-9.862939053473152E-2</v>
      </c>
      <c r="Q69" s="17">
        <v>-0.35899999999999999</v>
      </c>
      <c r="R69" s="17">
        <v>-9.862939053473152E-2</v>
      </c>
      <c r="V69" s="20"/>
    </row>
    <row r="70" spans="1:29" x14ac:dyDescent="0.25">
      <c r="A70" s="8">
        <v>45169</v>
      </c>
      <c r="B70" s="9" t="s">
        <v>33</v>
      </c>
      <c r="C70" s="10">
        <v>10370</v>
      </c>
      <c r="D70" s="10">
        <v>11600</v>
      </c>
      <c r="E70" s="10">
        <v>10420</v>
      </c>
      <c r="F70" s="10">
        <v>11920</v>
      </c>
      <c r="G70" s="10">
        <v>10420</v>
      </c>
      <c r="H70" s="10">
        <v>11830</v>
      </c>
      <c r="I70" s="10">
        <v>10340</v>
      </c>
      <c r="J70" s="10">
        <v>11450</v>
      </c>
      <c r="K70" s="10">
        <v>10430</v>
      </c>
      <c r="L70" s="10">
        <v>11640</v>
      </c>
      <c r="M70" s="10">
        <v>10330</v>
      </c>
      <c r="N70" s="10">
        <v>11230</v>
      </c>
      <c r="O70" s="10">
        <v>9830</v>
      </c>
      <c r="P70" s="10">
        <v>8550</v>
      </c>
      <c r="Q70" s="10">
        <v>9830</v>
      </c>
      <c r="R70" s="10">
        <v>8550</v>
      </c>
    </row>
    <row r="71" spans="1:29" x14ac:dyDescent="0.25">
      <c r="A71" s="15">
        <v>45169</v>
      </c>
      <c r="B71" s="16" t="s">
        <v>48</v>
      </c>
      <c r="C71" s="17">
        <v>3.6999999999999922E-2</v>
      </c>
      <c r="D71" s="17">
        <v>3.0128962818398941E-2</v>
      </c>
      <c r="E71" s="17">
        <v>4.2000000000000037E-2</v>
      </c>
      <c r="F71" s="17">
        <v>3.5750737198698701E-2</v>
      </c>
      <c r="G71" s="17">
        <v>4.2000000000000037E-2</v>
      </c>
      <c r="H71" s="17">
        <v>3.4181938908834475E-2</v>
      </c>
      <c r="I71" s="17">
        <v>3.400000000000003E-2</v>
      </c>
      <c r="J71" s="17">
        <v>2.7450948334217351E-2</v>
      </c>
      <c r="K71" s="17">
        <v>4.2999999999999927E-2</v>
      </c>
      <c r="L71" s="17">
        <v>3.0838418699731474E-2</v>
      </c>
      <c r="M71" s="17">
        <v>3.2999999999999918E-2</v>
      </c>
      <c r="N71" s="17">
        <v>2.3471965728252053E-2</v>
      </c>
      <c r="O71" s="17">
        <v>-1.7000000000000015E-2</v>
      </c>
      <c r="P71" s="17">
        <v>-3.084503958610707E-2</v>
      </c>
      <c r="Q71" s="17">
        <v>-1.7000000000000015E-2</v>
      </c>
      <c r="R71" s="17">
        <v>-3.084503958610707E-2</v>
      </c>
    </row>
    <row r="72" spans="1:29" x14ac:dyDescent="0.25">
      <c r="A72" s="8">
        <v>45169</v>
      </c>
      <c r="B72" s="9" t="s">
        <v>41</v>
      </c>
      <c r="C72" s="10">
        <v>16390</v>
      </c>
      <c r="D72" s="10">
        <v>16040</v>
      </c>
      <c r="E72" s="10">
        <v>16470</v>
      </c>
      <c r="F72" s="10">
        <v>16450</v>
      </c>
      <c r="G72" s="10">
        <v>16490</v>
      </c>
      <c r="H72" s="10">
        <v>16520</v>
      </c>
      <c r="I72" s="10">
        <v>16350</v>
      </c>
      <c r="J72" s="10">
        <v>15840</v>
      </c>
      <c r="K72" s="10">
        <v>16370</v>
      </c>
      <c r="L72" s="10">
        <v>15960</v>
      </c>
      <c r="M72" s="10">
        <v>11710</v>
      </c>
      <c r="N72" s="10">
        <v>12110</v>
      </c>
      <c r="O72" s="10">
        <v>15840</v>
      </c>
      <c r="P72" s="10">
        <v>12250</v>
      </c>
      <c r="Q72" s="10">
        <v>15840</v>
      </c>
      <c r="R72" s="10">
        <v>12250</v>
      </c>
    </row>
    <row r="73" spans="1:29" x14ac:dyDescent="0.25">
      <c r="A73" s="24">
        <v>45169</v>
      </c>
      <c r="B73" s="25" t="s">
        <v>55</v>
      </c>
      <c r="C73" s="30">
        <v>0.63900000000000001</v>
      </c>
      <c r="D73" s="30">
        <v>9.9109275119980467E-2</v>
      </c>
      <c r="E73" s="30">
        <v>0.64700000000000002</v>
      </c>
      <c r="F73" s="30">
        <v>0.10467157858588028</v>
      </c>
      <c r="G73" s="30">
        <v>0.64900000000000002</v>
      </c>
      <c r="H73" s="30">
        <v>0.1056101284352664</v>
      </c>
      <c r="I73" s="30">
        <v>0.63500000000000001</v>
      </c>
      <c r="J73" s="30">
        <v>9.6354580632308728E-2</v>
      </c>
      <c r="K73" s="30">
        <v>0.63700000000000001</v>
      </c>
      <c r="L73" s="30">
        <v>9.8010712928828125E-2</v>
      </c>
      <c r="M73" s="30">
        <v>0.17100000000000004</v>
      </c>
      <c r="N73" s="30">
        <v>3.9031773934021352E-2</v>
      </c>
      <c r="O73" s="30">
        <v>0.58400000000000007</v>
      </c>
      <c r="P73" s="30">
        <v>4.1423126681443989E-2</v>
      </c>
      <c r="Q73" s="30">
        <v>0.58400000000000007</v>
      </c>
      <c r="R73" s="30">
        <v>4.1423126681443989E-2</v>
      </c>
    </row>
    <row r="74" spans="1:29" x14ac:dyDescent="0.25">
      <c r="A74" s="27">
        <v>45199</v>
      </c>
      <c r="B74" s="28" t="s">
        <v>19</v>
      </c>
      <c r="C74" s="29">
        <v>140</v>
      </c>
      <c r="D74" s="29">
        <v>3570</v>
      </c>
      <c r="E74" s="29">
        <v>140</v>
      </c>
      <c r="F74" s="29">
        <v>3560</v>
      </c>
      <c r="G74" s="29">
        <v>130</v>
      </c>
      <c r="H74" s="29">
        <v>3540</v>
      </c>
      <c r="I74" s="29">
        <v>130</v>
      </c>
      <c r="J74" s="29">
        <v>3540</v>
      </c>
      <c r="K74" s="29">
        <v>120</v>
      </c>
      <c r="L74" s="29">
        <v>3540</v>
      </c>
      <c r="M74" s="29">
        <v>4230</v>
      </c>
      <c r="N74" s="29">
        <v>7340</v>
      </c>
      <c r="O74" s="29">
        <v>30</v>
      </c>
      <c r="P74" s="29">
        <v>1980</v>
      </c>
      <c r="Q74" s="29">
        <v>30</v>
      </c>
      <c r="R74" s="29">
        <v>1980</v>
      </c>
    </row>
    <row r="75" spans="1:29" x14ac:dyDescent="0.25">
      <c r="A75" s="15">
        <v>45199</v>
      </c>
      <c r="B75" s="16" t="s">
        <v>27</v>
      </c>
      <c r="C75" s="17">
        <v>-0.98599999999999999</v>
      </c>
      <c r="D75" s="17">
        <v>-0.18617009720454947</v>
      </c>
      <c r="E75" s="17">
        <v>-0.98599999999999999</v>
      </c>
      <c r="F75" s="17">
        <v>-0.1866265360239151</v>
      </c>
      <c r="G75" s="17">
        <v>-0.98699999999999999</v>
      </c>
      <c r="H75" s="17">
        <v>-0.18754249945648649</v>
      </c>
      <c r="I75" s="17">
        <v>-0.98699999999999999</v>
      </c>
      <c r="J75" s="17">
        <v>-0.18754249945648649</v>
      </c>
      <c r="K75" s="17">
        <v>-0.98799999999999999</v>
      </c>
      <c r="L75" s="17">
        <v>-0.18754249945648649</v>
      </c>
      <c r="M75" s="17">
        <v>-0.57699999999999996</v>
      </c>
      <c r="N75" s="17">
        <v>-5.9975415252621622E-2</v>
      </c>
      <c r="O75" s="17">
        <v>-0.997</v>
      </c>
      <c r="P75" s="17">
        <v>-0.27667572892178482</v>
      </c>
      <c r="Q75" s="17">
        <v>-0.997</v>
      </c>
      <c r="R75" s="17">
        <v>-0.27667572892178482</v>
      </c>
    </row>
    <row r="76" spans="1:29" x14ac:dyDescent="0.25">
      <c r="A76" s="8">
        <v>45199</v>
      </c>
      <c r="B76" s="9" t="s">
        <v>28</v>
      </c>
      <c r="C76" s="10">
        <v>7630</v>
      </c>
      <c r="D76" s="10">
        <v>8400</v>
      </c>
      <c r="E76" s="10">
        <v>7660</v>
      </c>
      <c r="F76" s="10">
        <v>8630</v>
      </c>
      <c r="G76" s="10">
        <v>7670</v>
      </c>
      <c r="H76" s="10">
        <v>8500</v>
      </c>
      <c r="I76" s="10">
        <v>7610</v>
      </c>
      <c r="J76" s="10">
        <v>8290</v>
      </c>
      <c r="K76" s="10">
        <v>7520</v>
      </c>
      <c r="L76" s="10">
        <v>8330</v>
      </c>
      <c r="M76" s="10">
        <v>9040</v>
      </c>
      <c r="N76" s="10">
        <v>9920</v>
      </c>
      <c r="O76" s="10">
        <v>6410</v>
      </c>
      <c r="P76" s="10">
        <v>5950</v>
      </c>
      <c r="Q76" s="10">
        <v>6410</v>
      </c>
      <c r="R76" s="10">
        <v>5950</v>
      </c>
    </row>
    <row r="77" spans="1:29" x14ac:dyDescent="0.25">
      <c r="A77" s="15">
        <v>45199</v>
      </c>
      <c r="B77" s="16" t="s">
        <v>40</v>
      </c>
      <c r="C77" s="17">
        <v>-0.23699999999999999</v>
      </c>
      <c r="D77" s="17">
        <v>-3.4269701092490057E-2</v>
      </c>
      <c r="E77" s="17">
        <v>-0.23399999999999999</v>
      </c>
      <c r="F77" s="17">
        <v>-2.9038166239047758E-2</v>
      </c>
      <c r="G77" s="17">
        <v>-0.23299999999999998</v>
      </c>
      <c r="H77" s="17">
        <v>-3.1981214997518603E-2</v>
      </c>
      <c r="I77" s="17">
        <v>-0.23899999999999999</v>
      </c>
      <c r="J77" s="17">
        <v>-3.6812348474054124E-2</v>
      </c>
      <c r="K77" s="17">
        <v>-0.248</v>
      </c>
      <c r="L77" s="17">
        <v>-3.5884643742319922E-2</v>
      </c>
      <c r="M77" s="17">
        <v>-9.5999999999999974E-2</v>
      </c>
      <c r="N77" s="17">
        <v>-1.60514471446771E-3</v>
      </c>
      <c r="O77" s="17">
        <v>-0.35899999999999999</v>
      </c>
      <c r="P77" s="17">
        <v>-9.862939053473152E-2</v>
      </c>
      <c r="Q77" s="17">
        <v>-0.35899999999999999</v>
      </c>
      <c r="R77" s="17">
        <v>-9.862939053473152E-2</v>
      </c>
    </row>
    <row r="78" spans="1:29" x14ac:dyDescent="0.25">
      <c r="A78" s="8">
        <v>45199</v>
      </c>
      <c r="B78" s="9" t="s">
        <v>33</v>
      </c>
      <c r="C78" s="10">
        <v>10370</v>
      </c>
      <c r="D78" s="10">
        <v>11600</v>
      </c>
      <c r="E78" s="10">
        <v>10420</v>
      </c>
      <c r="F78" s="10">
        <v>11920</v>
      </c>
      <c r="G78" s="10">
        <v>10420</v>
      </c>
      <c r="H78" s="10">
        <v>11830</v>
      </c>
      <c r="I78" s="10">
        <v>10340</v>
      </c>
      <c r="J78" s="10">
        <v>11450</v>
      </c>
      <c r="K78" s="10">
        <v>10430</v>
      </c>
      <c r="L78" s="10">
        <v>11640</v>
      </c>
      <c r="M78" s="10">
        <v>10330</v>
      </c>
      <c r="N78" s="10">
        <v>11230</v>
      </c>
      <c r="O78" s="10">
        <v>9830</v>
      </c>
      <c r="P78" s="10">
        <v>8560</v>
      </c>
      <c r="Q78" s="10">
        <v>9830</v>
      </c>
      <c r="R78" s="10">
        <v>8560</v>
      </c>
    </row>
    <row r="79" spans="1:29" x14ac:dyDescent="0.25">
      <c r="A79" s="15">
        <v>45199</v>
      </c>
      <c r="B79" s="16" t="s">
        <v>48</v>
      </c>
      <c r="C79" s="17">
        <v>3.6999999999999922E-2</v>
      </c>
      <c r="D79" s="17">
        <v>3.0128962818398941E-2</v>
      </c>
      <c r="E79" s="17">
        <v>4.2000000000000037E-2</v>
      </c>
      <c r="F79" s="17">
        <v>3.5750737198698701E-2</v>
      </c>
      <c r="G79" s="17">
        <v>4.2000000000000037E-2</v>
      </c>
      <c r="H79" s="17">
        <v>3.4181938908834475E-2</v>
      </c>
      <c r="I79" s="17">
        <v>3.400000000000003E-2</v>
      </c>
      <c r="J79" s="17">
        <v>2.7450948334217351E-2</v>
      </c>
      <c r="K79" s="17">
        <v>4.2999999999999927E-2</v>
      </c>
      <c r="L79" s="17">
        <v>3.0838418699731474E-2</v>
      </c>
      <c r="M79" s="17">
        <v>3.2999999999999918E-2</v>
      </c>
      <c r="N79" s="17">
        <v>2.3471965728252053E-2</v>
      </c>
      <c r="O79" s="17">
        <v>-1.7000000000000015E-2</v>
      </c>
      <c r="P79" s="17">
        <v>-3.0618442656866418E-2</v>
      </c>
      <c r="Q79" s="17">
        <v>-1.7000000000000015E-2</v>
      </c>
      <c r="R79" s="17">
        <v>-3.0618442656866418E-2</v>
      </c>
    </row>
    <row r="80" spans="1:29" x14ac:dyDescent="0.25">
      <c r="A80" s="8">
        <v>45199</v>
      </c>
      <c r="B80" s="9" t="s">
        <v>41</v>
      </c>
      <c r="C80" s="10">
        <v>16390</v>
      </c>
      <c r="D80" s="10">
        <v>16040</v>
      </c>
      <c r="E80" s="10">
        <v>16470</v>
      </c>
      <c r="F80" s="10">
        <v>16450</v>
      </c>
      <c r="G80" s="10">
        <v>16490</v>
      </c>
      <c r="H80" s="10">
        <v>16520</v>
      </c>
      <c r="I80" s="10">
        <v>16350</v>
      </c>
      <c r="J80" s="10">
        <v>15840</v>
      </c>
      <c r="K80" s="10">
        <v>16370</v>
      </c>
      <c r="L80" s="10">
        <v>15960</v>
      </c>
      <c r="M80" s="10">
        <v>11710</v>
      </c>
      <c r="N80" s="10">
        <v>12110</v>
      </c>
      <c r="O80" s="10">
        <v>15840</v>
      </c>
      <c r="P80" s="10">
        <v>12250</v>
      </c>
      <c r="Q80" s="10">
        <v>15840</v>
      </c>
      <c r="R80" s="10">
        <v>12250</v>
      </c>
    </row>
    <row r="81" spans="1:18" x14ac:dyDescent="0.25">
      <c r="A81" s="24">
        <v>45199</v>
      </c>
      <c r="B81" s="25" t="s">
        <v>55</v>
      </c>
      <c r="C81" s="30">
        <v>0.63900000000000001</v>
      </c>
      <c r="D81" s="30">
        <v>9.9109275119980467E-2</v>
      </c>
      <c r="E81" s="30">
        <v>0.64700000000000002</v>
      </c>
      <c r="F81" s="30">
        <v>0.10467157858588028</v>
      </c>
      <c r="G81" s="30">
        <v>0.64900000000000002</v>
      </c>
      <c r="H81" s="30">
        <v>0.1056101284352664</v>
      </c>
      <c r="I81" s="30">
        <v>0.63500000000000001</v>
      </c>
      <c r="J81" s="30">
        <v>9.6354580632308728E-2</v>
      </c>
      <c r="K81" s="30">
        <v>0.63700000000000001</v>
      </c>
      <c r="L81" s="30">
        <v>9.8010712928828125E-2</v>
      </c>
      <c r="M81" s="30">
        <v>0.17100000000000004</v>
      </c>
      <c r="N81" s="30">
        <v>3.9031773934021352E-2</v>
      </c>
      <c r="O81" s="30">
        <v>0.58400000000000007</v>
      </c>
      <c r="P81" s="30">
        <v>4.1423126681443989E-2</v>
      </c>
      <c r="Q81" s="30">
        <v>0.58400000000000007</v>
      </c>
      <c r="R81" s="30">
        <v>4.1423126681443989E-2</v>
      </c>
    </row>
    <row r="82" spans="1:18" x14ac:dyDescent="0.25">
      <c r="A82" s="27">
        <v>45230</v>
      </c>
      <c r="B82" s="28" t="s">
        <v>19</v>
      </c>
      <c r="C82" s="29">
        <v>130</v>
      </c>
      <c r="D82" s="29">
        <v>3530</v>
      </c>
      <c r="E82" s="29">
        <v>130</v>
      </c>
      <c r="F82" s="29">
        <v>3530</v>
      </c>
      <c r="G82" s="29">
        <v>130</v>
      </c>
      <c r="H82" s="29">
        <v>3530</v>
      </c>
      <c r="I82" s="29">
        <v>130</v>
      </c>
      <c r="J82" s="29">
        <v>3530</v>
      </c>
      <c r="K82" s="29">
        <v>120</v>
      </c>
      <c r="L82" s="29">
        <v>3540</v>
      </c>
      <c r="M82" s="29">
        <v>4160</v>
      </c>
      <c r="N82" s="29">
        <v>7310</v>
      </c>
      <c r="O82" s="29">
        <v>30</v>
      </c>
      <c r="P82" s="29">
        <v>1980</v>
      </c>
      <c r="Q82" s="29">
        <v>30</v>
      </c>
      <c r="R82" s="29">
        <v>1980</v>
      </c>
    </row>
    <row r="83" spans="1:18" x14ac:dyDescent="0.25">
      <c r="A83" s="15">
        <v>45230</v>
      </c>
      <c r="B83" s="16" t="s">
        <v>27</v>
      </c>
      <c r="C83" s="17">
        <v>-0.98699999999999999</v>
      </c>
      <c r="D83" s="17">
        <v>-0.18800203453596998</v>
      </c>
      <c r="E83" s="17">
        <v>-0.98699999999999999</v>
      </c>
      <c r="F83" s="17">
        <v>-0.18800203453596998</v>
      </c>
      <c r="G83" s="17">
        <v>-0.98699999999999999</v>
      </c>
      <c r="H83" s="17">
        <v>-0.18800203453596998</v>
      </c>
      <c r="I83" s="17">
        <v>-0.98699999999999999</v>
      </c>
      <c r="J83" s="17">
        <v>-0.18800203453596998</v>
      </c>
      <c r="K83" s="17">
        <v>-0.98799999999999999</v>
      </c>
      <c r="L83" s="17">
        <v>-0.18754249945648649</v>
      </c>
      <c r="M83" s="17">
        <v>-0.58400000000000007</v>
      </c>
      <c r="N83" s="17">
        <v>-6.0745087069470349E-2</v>
      </c>
      <c r="O83" s="17">
        <v>-0.997</v>
      </c>
      <c r="P83" s="17">
        <v>-0.27667572892178482</v>
      </c>
      <c r="Q83" s="17">
        <v>-0.997</v>
      </c>
      <c r="R83" s="17">
        <v>-0.27667572892178482</v>
      </c>
    </row>
    <row r="84" spans="1:18" x14ac:dyDescent="0.25">
      <c r="A84" s="8">
        <v>45230</v>
      </c>
      <c r="B84" s="9" t="s">
        <v>28</v>
      </c>
      <c r="C84" s="10">
        <v>7630</v>
      </c>
      <c r="D84" s="10">
        <v>8400</v>
      </c>
      <c r="E84" s="10">
        <v>7660</v>
      </c>
      <c r="F84" s="10">
        <v>8630</v>
      </c>
      <c r="G84" s="10">
        <v>7670</v>
      </c>
      <c r="H84" s="10">
        <v>8500</v>
      </c>
      <c r="I84" s="10">
        <v>7610</v>
      </c>
      <c r="J84" s="10">
        <v>8290</v>
      </c>
      <c r="K84" s="10">
        <v>7520</v>
      </c>
      <c r="L84" s="10">
        <v>8330</v>
      </c>
      <c r="M84" s="10">
        <v>9040</v>
      </c>
      <c r="N84" s="10">
        <v>9890</v>
      </c>
      <c r="O84" s="10">
        <v>6410</v>
      </c>
      <c r="P84" s="10">
        <v>5950</v>
      </c>
      <c r="Q84" s="10">
        <v>6410</v>
      </c>
      <c r="R84" s="10">
        <v>5950</v>
      </c>
    </row>
    <row r="85" spans="1:18" x14ac:dyDescent="0.25">
      <c r="A85" s="15">
        <v>45230</v>
      </c>
      <c r="B85" s="16" t="s">
        <v>40</v>
      </c>
      <c r="C85" s="17">
        <v>-0.23699999999999999</v>
      </c>
      <c r="D85" s="17">
        <v>-3.4269701092490057E-2</v>
      </c>
      <c r="E85" s="17">
        <v>-0.23399999999999999</v>
      </c>
      <c r="F85" s="17">
        <v>-2.9038166239047758E-2</v>
      </c>
      <c r="G85" s="17">
        <v>-0.23299999999999998</v>
      </c>
      <c r="H85" s="17">
        <v>-3.1981214997518603E-2</v>
      </c>
      <c r="I85" s="17">
        <v>-0.23899999999999999</v>
      </c>
      <c r="J85" s="17">
        <v>-3.6812348474054124E-2</v>
      </c>
      <c r="K85" s="17">
        <v>-0.248</v>
      </c>
      <c r="L85" s="17">
        <v>-3.5884643742319922E-2</v>
      </c>
      <c r="M85" s="17">
        <v>-9.5999999999999974E-2</v>
      </c>
      <c r="N85" s="17">
        <v>-2.2097443840867204E-3</v>
      </c>
      <c r="O85" s="17">
        <v>-0.35899999999999999</v>
      </c>
      <c r="P85" s="17">
        <v>-9.862939053473152E-2</v>
      </c>
      <c r="Q85" s="17">
        <v>-0.35899999999999999</v>
      </c>
      <c r="R85" s="17">
        <v>-9.862939053473152E-2</v>
      </c>
    </row>
    <row r="86" spans="1:18" x14ac:dyDescent="0.25">
      <c r="A86" s="8">
        <v>45230</v>
      </c>
      <c r="B86" s="9" t="s">
        <v>33</v>
      </c>
      <c r="C86" s="10">
        <v>10370</v>
      </c>
      <c r="D86" s="10">
        <v>11600</v>
      </c>
      <c r="E86" s="10">
        <v>10420</v>
      </c>
      <c r="F86" s="10">
        <v>11920</v>
      </c>
      <c r="G86" s="10">
        <v>10420</v>
      </c>
      <c r="H86" s="10">
        <v>11830</v>
      </c>
      <c r="I86" s="10">
        <v>10340</v>
      </c>
      <c r="J86" s="10">
        <v>11450</v>
      </c>
      <c r="K86" s="10">
        <v>10430</v>
      </c>
      <c r="L86" s="10">
        <v>11640</v>
      </c>
      <c r="M86" s="10">
        <v>10330</v>
      </c>
      <c r="N86" s="10">
        <v>11230</v>
      </c>
      <c r="O86" s="10">
        <v>9830</v>
      </c>
      <c r="P86" s="10">
        <v>8640</v>
      </c>
      <c r="Q86" s="10">
        <v>9830</v>
      </c>
      <c r="R86" s="10">
        <v>8640</v>
      </c>
    </row>
    <row r="87" spans="1:18" x14ac:dyDescent="0.25">
      <c r="A87" s="15">
        <v>45230</v>
      </c>
      <c r="B87" s="16" t="s">
        <v>48</v>
      </c>
      <c r="C87" s="17">
        <v>3.6999999999999922E-2</v>
      </c>
      <c r="D87" s="17">
        <v>3.0128962818398941E-2</v>
      </c>
      <c r="E87" s="17">
        <v>4.2000000000000037E-2</v>
      </c>
      <c r="F87" s="17">
        <v>3.5750737198698701E-2</v>
      </c>
      <c r="G87" s="17">
        <v>4.2000000000000037E-2</v>
      </c>
      <c r="H87" s="17">
        <v>3.4181938908834475E-2</v>
      </c>
      <c r="I87" s="17">
        <v>3.400000000000003E-2</v>
      </c>
      <c r="J87" s="17">
        <v>2.7450948334217351E-2</v>
      </c>
      <c r="K87" s="17">
        <v>4.2999999999999927E-2</v>
      </c>
      <c r="L87" s="17">
        <v>3.0838418699731474E-2</v>
      </c>
      <c r="M87" s="17">
        <v>3.2999999999999918E-2</v>
      </c>
      <c r="N87" s="17">
        <v>2.3471965728252053E-2</v>
      </c>
      <c r="O87" s="17">
        <v>-1.7000000000000015E-2</v>
      </c>
      <c r="P87" s="17">
        <v>-2.8813250339592367E-2</v>
      </c>
      <c r="Q87" s="17">
        <v>-1.7000000000000015E-2</v>
      </c>
      <c r="R87" s="17">
        <v>-2.8813250339592367E-2</v>
      </c>
    </row>
    <row r="88" spans="1:18" x14ac:dyDescent="0.25">
      <c r="A88" s="8">
        <v>45230</v>
      </c>
      <c r="B88" s="9" t="s">
        <v>41</v>
      </c>
      <c r="C88" s="10">
        <v>16390</v>
      </c>
      <c r="D88" s="10">
        <v>16260</v>
      </c>
      <c r="E88" s="10">
        <v>16470</v>
      </c>
      <c r="F88" s="10">
        <v>16680</v>
      </c>
      <c r="G88" s="10">
        <v>16490</v>
      </c>
      <c r="H88" s="10">
        <v>16750</v>
      </c>
      <c r="I88" s="10">
        <v>16350</v>
      </c>
      <c r="J88" s="10">
        <v>16060</v>
      </c>
      <c r="K88" s="10">
        <v>16370</v>
      </c>
      <c r="L88" s="10">
        <v>16150</v>
      </c>
      <c r="M88" s="10">
        <v>11710</v>
      </c>
      <c r="N88" s="10">
        <v>12110</v>
      </c>
      <c r="O88" s="10">
        <v>15840</v>
      </c>
      <c r="P88" s="10">
        <v>12250</v>
      </c>
      <c r="Q88" s="10">
        <v>15840</v>
      </c>
      <c r="R88" s="10">
        <v>12250</v>
      </c>
    </row>
    <row r="89" spans="1:18" x14ac:dyDescent="0.25">
      <c r="A89" s="24">
        <v>45230</v>
      </c>
      <c r="B89" s="25" t="s">
        <v>55</v>
      </c>
      <c r="C89" s="30">
        <v>0.63900000000000001</v>
      </c>
      <c r="D89" s="30">
        <v>0.10210788170709462</v>
      </c>
      <c r="E89" s="30">
        <v>0.64700000000000002</v>
      </c>
      <c r="F89" s="30">
        <v>0.10774349718301712</v>
      </c>
      <c r="G89" s="30">
        <v>0.64900000000000002</v>
      </c>
      <c r="H89" s="30">
        <v>0.10867170108107893</v>
      </c>
      <c r="I89" s="30">
        <v>0.63500000000000001</v>
      </c>
      <c r="J89" s="30">
        <v>9.9383230606438833E-2</v>
      </c>
      <c r="K89" s="30">
        <v>0.63700000000000001</v>
      </c>
      <c r="L89" s="30">
        <v>0.10061266323680718</v>
      </c>
      <c r="M89" s="30">
        <v>0.17100000000000004</v>
      </c>
      <c r="N89" s="30">
        <v>3.9031773934021352E-2</v>
      </c>
      <c r="O89" s="30">
        <v>0.58400000000000007</v>
      </c>
      <c r="P89" s="30">
        <v>4.1423126681443989E-2</v>
      </c>
      <c r="Q89" s="30">
        <v>0.58400000000000007</v>
      </c>
      <c r="R89" s="30">
        <v>4.1423126681443989E-2</v>
      </c>
    </row>
    <row r="90" spans="1:18" x14ac:dyDescent="0.25">
      <c r="A90" s="27">
        <v>45260</v>
      </c>
      <c r="B90" s="28" t="s">
        <v>19</v>
      </c>
      <c r="C90" s="29">
        <v>130</v>
      </c>
      <c r="D90" s="29">
        <v>3530</v>
      </c>
      <c r="E90" s="29">
        <v>130</v>
      </c>
      <c r="F90" s="29">
        <v>3530</v>
      </c>
      <c r="G90" s="29">
        <v>130</v>
      </c>
      <c r="H90" s="29">
        <v>3530</v>
      </c>
      <c r="I90" s="29">
        <v>130</v>
      </c>
      <c r="J90" s="29">
        <v>3530</v>
      </c>
      <c r="K90" s="29">
        <v>120</v>
      </c>
      <c r="L90" s="29">
        <v>3540</v>
      </c>
      <c r="M90" s="29">
        <v>4160</v>
      </c>
      <c r="N90" s="29">
        <v>7310</v>
      </c>
      <c r="O90" s="29">
        <v>30</v>
      </c>
      <c r="P90" s="29">
        <v>1980</v>
      </c>
      <c r="Q90" s="29">
        <v>30</v>
      </c>
      <c r="R90" s="29">
        <v>1980</v>
      </c>
    </row>
    <row r="91" spans="1:18" x14ac:dyDescent="0.25">
      <c r="A91" s="15">
        <v>45260</v>
      </c>
      <c r="B91" s="16" t="s">
        <v>27</v>
      </c>
      <c r="C91" s="17">
        <v>-0.98699999999999999</v>
      </c>
      <c r="D91" s="17">
        <v>-0.18800203453596998</v>
      </c>
      <c r="E91" s="17">
        <v>-0.98699999999999999</v>
      </c>
      <c r="F91" s="17">
        <v>-0.18800203453596998</v>
      </c>
      <c r="G91" s="17">
        <v>-0.98699999999999999</v>
      </c>
      <c r="H91" s="17">
        <v>-0.18800203453596998</v>
      </c>
      <c r="I91" s="17">
        <v>-0.98699999999999999</v>
      </c>
      <c r="J91" s="17">
        <v>-0.18800203453596998</v>
      </c>
      <c r="K91" s="17">
        <v>-0.98799999999999999</v>
      </c>
      <c r="L91" s="17">
        <v>-0.18754249945648649</v>
      </c>
      <c r="M91" s="17">
        <v>-0.58400000000000007</v>
      </c>
      <c r="N91" s="17">
        <v>-6.0745087069470349E-2</v>
      </c>
      <c r="O91" s="17">
        <v>-0.997</v>
      </c>
      <c r="P91" s="17">
        <v>-0.27667572892178482</v>
      </c>
      <c r="Q91" s="17">
        <v>-0.997</v>
      </c>
      <c r="R91" s="17">
        <v>-0.27667572892178482</v>
      </c>
    </row>
    <row r="92" spans="1:18" x14ac:dyDescent="0.25">
      <c r="A92" s="8">
        <v>45260</v>
      </c>
      <c r="B92" s="9" t="s">
        <v>28</v>
      </c>
      <c r="C92" s="10">
        <v>7630</v>
      </c>
      <c r="D92" s="10">
        <v>8400</v>
      </c>
      <c r="E92" s="10">
        <v>7660</v>
      </c>
      <c r="F92" s="10">
        <v>8630</v>
      </c>
      <c r="G92" s="10">
        <v>7670</v>
      </c>
      <c r="H92" s="10">
        <v>8500</v>
      </c>
      <c r="I92" s="10">
        <v>7610</v>
      </c>
      <c r="J92" s="10">
        <v>8290</v>
      </c>
      <c r="K92" s="10">
        <v>7520</v>
      </c>
      <c r="L92" s="10">
        <v>8330</v>
      </c>
      <c r="M92" s="10">
        <v>9040</v>
      </c>
      <c r="N92" s="10">
        <v>10080</v>
      </c>
      <c r="O92" s="10">
        <v>6410</v>
      </c>
      <c r="P92" s="10">
        <v>5950</v>
      </c>
      <c r="Q92" s="10">
        <v>6410</v>
      </c>
      <c r="R92" s="10">
        <v>5950</v>
      </c>
    </row>
    <row r="93" spans="1:18" x14ac:dyDescent="0.25">
      <c r="A93" s="15">
        <v>45260</v>
      </c>
      <c r="B93" s="16" t="s">
        <v>40</v>
      </c>
      <c r="C93" s="17">
        <v>-0.23699999999999999</v>
      </c>
      <c r="D93" s="17">
        <v>-3.4269701092490057E-2</v>
      </c>
      <c r="E93" s="17">
        <v>-0.23399999999999999</v>
      </c>
      <c r="F93" s="17">
        <v>-2.9038166239047758E-2</v>
      </c>
      <c r="G93" s="17">
        <v>-0.23299999999999998</v>
      </c>
      <c r="H93" s="17">
        <v>-3.1981214997518603E-2</v>
      </c>
      <c r="I93" s="17">
        <v>-0.23899999999999999</v>
      </c>
      <c r="J93" s="17">
        <v>-3.6812348474054124E-2</v>
      </c>
      <c r="K93" s="17">
        <v>-0.248</v>
      </c>
      <c r="L93" s="17">
        <v>-3.5884643742319922E-2</v>
      </c>
      <c r="M93" s="17">
        <v>-9.5999999999999974E-2</v>
      </c>
      <c r="N93" s="17">
        <v>1.5949044392058465E-3</v>
      </c>
      <c r="O93" s="17">
        <v>-0.35899999999999999</v>
      </c>
      <c r="P93" s="17">
        <v>-9.862939053473152E-2</v>
      </c>
      <c r="Q93" s="17">
        <v>-0.35899999999999999</v>
      </c>
      <c r="R93" s="17">
        <v>-9.862939053473152E-2</v>
      </c>
    </row>
    <row r="94" spans="1:18" x14ac:dyDescent="0.25">
      <c r="A94" s="8">
        <v>45260</v>
      </c>
      <c r="B94" s="9" t="s">
        <v>33</v>
      </c>
      <c r="C94" s="10">
        <v>10370</v>
      </c>
      <c r="D94" s="10">
        <v>11640</v>
      </c>
      <c r="E94" s="10">
        <v>10420</v>
      </c>
      <c r="F94" s="10">
        <v>11960</v>
      </c>
      <c r="G94" s="10">
        <v>10420</v>
      </c>
      <c r="H94" s="10">
        <v>11900</v>
      </c>
      <c r="I94" s="10">
        <v>10340</v>
      </c>
      <c r="J94" s="10">
        <v>11490</v>
      </c>
      <c r="K94" s="10">
        <v>10430</v>
      </c>
      <c r="L94" s="10">
        <v>11710</v>
      </c>
      <c r="M94" s="10">
        <v>10330</v>
      </c>
      <c r="N94" s="10">
        <v>11230</v>
      </c>
      <c r="O94" s="10">
        <v>9980</v>
      </c>
      <c r="P94" s="10">
        <v>8650</v>
      </c>
      <c r="Q94" s="10">
        <v>9980</v>
      </c>
      <c r="R94" s="10">
        <v>8650</v>
      </c>
    </row>
    <row r="95" spans="1:18" x14ac:dyDescent="0.25">
      <c r="A95" s="15">
        <v>45260</v>
      </c>
      <c r="B95" s="16" t="s">
        <v>48</v>
      </c>
      <c r="C95" s="17">
        <v>3.6999999999999922E-2</v>
      </c>
      <c r="D95" s="17">
        <v>3.0838418699731474E-2</v>
      </c>
      <c r="E95" s="17">
        <v>4.2000000000000037E-2</v>
      </c>
      <c r="F95" s="17">
        <v>3.6444940729164932E-2</v>
      </c>
      <c r="G95" s="17">
        <v>4.2000000000000037E-2</v>
      </c>
      <c r="H95" s="17">
        <v>3.5402936335428681E-2</v>
      </c>
      <c r="I95" s="17">
        <v>3.400000000000003E-2</v>
      </c>
      <c r="J95" s="17">
        <v>2.8167816953318159E-2</v>
      </c>
      <c r="K95" s="17">
        <v>4.2999999999999927E-2</v>
      </c>
      <c r="L95" s="17">
        <v>3.2075287005439934E-2</v>
      </c>
      <c r="M95" s="17">
        <v>3.2999999999999918E-2</v>
      </c>
      <c r="N95" s="17">
        <v>2.3471965728252053E-2</v>
      </c>
      <c r="O95" s="17">
        <v>-2.0000000000000018E-3</v>
      </c>
      <c r="P95" s="17">
        <v>-2.8588542599279565E-2</v>
      </c>
      <c r="Q95" s="17">
        <v>-2.0000000000000018E-3</v>
      </c>
      <c r="R95" s="17">
        <v>-2.8588542599279565E-2</v>
      </c>
    </row>
    <row r="96" spans="1:18" x14ac:dyDescent="0.25">
      <c r="A96" s="8">
        <v>45260</v>
      </c>
      <c r="B96" s="9" t="s">
        <v>41</v>
      </c>
      <c r="C96" s="10">
        <v>16390</v>
      </c>
      <c r="D96" s="10">
        <v>16390</v>
      </c>
      <c r="E96" s="10">
        <v>16470</v>
      </c>
      <c r="F96" s="10">
        <v>16810</v>
      </c>
      <c r="G96" s="10">
        <v>16490</v>
      </c>
      <c r="H96" s="10">
        <v>16880</v>
      </c>
      <c r="I96" s="10">
        <v>16350</v>
      </c>
      <c r="J96" s="10">
        <v>16190</v>
      </c>
      <c r="K96" s="10">
        <v>16370</v>
      </c>
      <c r="L96" s="10">
        <v>16290</v>
      </c>
      <c r="M96" s="10">
        <v>11710</v>
      </c>
      <c r="N96" s="10">
        <v>12140</v>
      </c>
      <c r="O96" s="10">
        <v>15840</v>
      </c>
      <c r="P96" s="10">
        <v>12250</v>
      </c>
      <c r="Q96" s="10">
        <v>15840</v>
      </c>
      <c r="R96" s="10">
        <v>12250</v>
      </c>
    </row>
    <row r="97" spans="1:18" x14ac:dyDescent="0.25">
      <c r="A97" s="24">
        <v>45260</v>
      </c>
      <c r="B97" s="25" t="s">
        <v>55</v>
      </c>
      <c r="C97" s="30">
        <v>0.63900000000000001</v>
      </c>
      <c r="D97" s="30">
        <v>0.10386456086410978</v>
      </c>
      <c r="E97" s="30">
        <v>0.64700000000000002</v>
      </c>
      <c r="F97" s="30">
        <v>0.10946483772265636</v>
      </c>
      <c r="G97" s="30">
        <v>0.64900000000000002</v>
      </c>
      <c r="H97" s="30">
        <v>0.11038730649536754</v>
      </c>
      <c r="I97" s="30">
        <v>0.63500000000000001</v>
      </c>
      <c r="J97" s="30">
        <v>0.10115731903399472</v>
      </c>
      <c r="K97" s="30">
        <v>0.63700000000000001</v>
      </c>
      <c r="L97" s="30">
        <v>0.1025142637798615</v>
      </c>
      <c r="M97" s="30">
        <v>0.17100000000000004</v>
      </c>
      <c r="N97" s="30">
        <v>3.9546061485375761E-2</v>
      </c>
      <c r="O97" s="30">
        <v>0.58400000000000007</v>
      </c>
      <c r="P97" s="30">
        <v>4.1423126681443989E-2</v>
      </c>
      <c r="Q97" s="30">
        <v>0.58400000000000007</v>
      </c>
      <c r="R97" s="30">
        <v>4.1423126681443989E-2</v>
      </c>
    </row>
    <row r="98" spans="1:18" x14ac:dyDescent="0.25">
      <c r="A98" s="27">
        <v>45291</v>
      </c>
      <c r="B98" s="28" t="s">
        <v>19</v>
      </c>
      <c r="C98" s="29">
        <v>130</v>
      </c>
      <c r="D98" s="29">
        <v>3530</v>
      </c>
      <c r="E98" s="29">
        <v>130</v>
      </c>
      <c r="F98" s="29">
        <v>3530</v>
      </c>
      <c r="G98" s="29">
        <v>130</v>
      </c>
      <c r="H98" s="29">
        <v>3530</v>
      </c>
      <c r="I98" s="29">
        <v>130</v>
      </c>
      <c r="J98" s="29">
        <v>3530</v>
      </c>
      <c r="K98" s="29">
        <v>120</v>
      </c>
      <c r="L98" s="29">
        <v>3540</v>
      </c>
      <c r="M98" s="29">
        <v>4160</v>
      </c>
      <c r="N98" s="29">
        <v>7310</v>
      </c>
      <c r="O98" s="29">
        <v>30</v>
      </c>
      <c r="P98" s="29">
        <v>1980</v>
      </c>
      <c r="Q98" s="29">
        <v>30</v>
      </c>
      <c r="R98" s="29">
        <v>1980</v>
      </c>
    </row>
    <row r="99" spans="1:18" x14ac:dyDescent="0.25">
      <c r="A99" s="15">
        <v>45291</v>
      </c>
      <c r="B99" s="16" t="s">
        <v>27</v>
      </c>
      <c r="C99" s="17">
        <v>-0.98699999999999999</v>
      </c>
      <c r="D99" s="17">
        <v>-0.18800203453596998</v>
      </c>
      <c r="E99" s="17">
        <v>-0.98699999999999999</v>
      </c>
      <c r="F99" s="17">
        <v>-0.18800203453596998</v>
      </c>
      <c r="G99" s="17">
        <v>-0.98699999999999999</v>
      </c>
      <c r="H99" s="17">
        <v>-0.18800203453596998</v>
      </c>
      <c r="I99" s="17">
        <v>-0.98699999999999999</v>
      </c>
      <c r="J99" s="17">
        <v>-0.18800203453596998</v>
      </c>
      <c r="K99" s="17">
        <v>-0.98799999999999999</v>
      </c>
      <c r="L99" s="17">
        <v>-0.18754249945648649</v>
      </c>
      <c r="M99" s="17">
        <v>-0.58400000000000007</v>
      </c>
      <c r="N99" s="17">
        <v>-6.0745087069470349E-2</v>
      </c>
      <c r="O99" s="17">
        <v>-0.997</v>
      </c>
      <c r="P99" s="17">
        <v>-0.27667572892178482</v>
      </c>
      <c r="Q99" s="17">
        <v>-0.997</v>
      </c>
      <c r="R99" s="17">
        <v>-0.27667572892178482</v>
      </c>
    </row>
    <row r="100" spans="1:18" x14ac:dyDescent="0.25">
      <c r="A100" s="8">
        <v>45291</v>
      </c>
      <c r="B100" s="9" t="s">
        <v>28</v>
      </c>
      <c r="C100" s="10">
        <v>7630</v>
      </c>
      <c r="D100" s="10">
        <v>8400</v>
      </c>
      <c r="E100" s="10">
        <v>7660</v>
      </c>
      <c r="F100" s="10">
        <v>8630</v>
      </c>
      <c r="G100" s="10">
        <v>7670</v>
      </c>
      <c r="H100" s="10">
        <v>8500</v>
      </c>
      <c r="I100" s="10">
        <v>7610</v>
      </c>
      <c r="J100" s="10">
        <v>8290</v>
      </c>
      <c r="K100" s="10">
        <v>7520</v>
      </c>
      <c r="L100" s="10">
        <v>8330</v>
      </c>
      <c r="M100" s="10">
        <v>9040</v>
      </c>
      <c r="N100" s="10">
        <v>10110</v>
      </c>
      <c r="O100" s="10">
        <v>6410</v>
      </c>
      <c r="P100" s="10">
        <v>5950</v>
      </c>
      <c r="Q100" s="10">
        <v>6410</v>
      </c>
      <c r="R100" s="10">
        <v>5950</v>
      </c>
    </row>
    <row r="101" spans="1:18" x14ac:dyDescent="0.25">
      <c r="A101" s="15">
        <v>45291</v>
      </c>
      <c r="B101" s="16" t="s">
        <v>40</v>
      </c>
      <c r="C101" s="17">
        <v>-0.23699999999999999</v>
      </c>
      <c r="D101" s="17">
        <v>-3.4269701092490057E-2</v>
      </c>
      <c r="E101" s="17">
        <v>-0.23399999999999999</v>
      </c>
      <c r="F101" s="17">
        <v>-2.9038166239047758E-2</v>
      </c>
      <c r="G101" s="17">
        <v>-0.23299999999999998</v>
      </c>
      <c r="H101" s="17">
        <v>-3.1981214997518603E-2</v>
      </c>
      <c r="I101" s="17">
        <v>-0.23899999999999999</v>
      </c>
      <c r="J101" s="17">
        <v>-3.6812348474054124E-2</v>
      </c>
      <c r="K101" s="17">
        <v>-0.248</v>
      </c>
      <c r="L101" s="17">
        <v>-3.5884643742319922E-2</v>
      </c>
      <c r="M101" s="17">
        <v>-9.5999999999999974E-2</v>
      </c>
      <c r="N101" s="17">
        <v>2.1903834001391065E-3</v>
      </c>
      <c r="O101" s="17">
        <v>-0.35899999999999999</v>
      </c>
      <c r="P101" s="17">
        <v>-9.862939053473152E-2</v>
      </c>
      <c r="Q101" s="17">
        <v>-0.35899999999999999</v>
      </c>
      <c r="R101" s="17">
        <v>-9.862939053473152E-2</v>
      </c>
    </row>
    <row r="102" spans="1:18" x14ac:dyDescent="0.25">
      <c r="A102" s="8">
        <v>45291</v>
      </c>
      <c r="B102" s="9" t="s">
        <v>33</v>
      </c>
      <c r="C102" s="10">
        <v>10370</v>
      </c>
      <c r="D102" s="10">
        <v>11770</v>
      </c>
      <c r="E102" s="10">
        <v>10420</v>
      </c>
      <c r="F102" s="10">
        <v>12090</v>
      </c>
      <c r="G102" s="10">
        <v>10420</v>
      </c>
      <c r="H102" s="10">
        <v>11960</v>
      </c>
      <c r="I102" s="10">
        <v>10340</v>
      </c>
      <c r="J102" s="10">
        <v>11620</v>
      </c>
      <c r="K102" s="10">
        <v>10430</v>
      </c>
      <c r="L102" s="10">
        <v>11770</v>
      </c>
      <c r="M102" s="10">
        <v>10330</v>
      </c>
      <c r="N102" s="10">
        <v>11230</v>
      </c>
      <c r="O102" s="10">
        <v>9980</v>
      </c>
      <c r="P102" s="10">
        <v>8650</v>
      </c>
      <c r="Q102" s="10">
        <v>9980</v>
      </c>
      <c r="R102" s="10">
        <v>8650</v>
      </c>
    </row>
    <row r="103" spans="1:18" x14ac:dyDescent="0.25">
      <c r="A103" s="15">
        <v>45291</v>
      </c>
      <c r="B103" s="16" t="s">
        <v>48</v>
      </c>
      <c r="C103" s="17">
        <v>3.6999999999999922E-2</v>
      </c>
      <c r="D103" s="17">
        <v>3.3130760785607061E-2</v>
      </c>
      <c r="E103" s="17">
        <v>4.2000000000000037E-2</v>
      </c>
      <c r="F103" s="17">
        <v>3.8688349045245207E-2</v>
      </c>
      <c r="G103" s="17">
        <v>4.2000000000000037E-2</v>
      </c>
      <c r="H103" s="17">
        <v>3.6444940729164932E-2</v>
      </c>
      <c r="I103" s="17">
        <v>3.400000000000003E-2</v>
      </c>
      <c r="J103" s="17">
        <v>3.0483934978087435E-2</v>
      </c>
      <c r="K103" s="17">
        <v>4.2999999999999927E-2</v>
      </c>
      <c r="L103" s="17">
        <v>3.3130760785607061E-2</v>
      </c>
      <c r="M103" s="17">
        <v>3.2999999999999918E-2</v>
      </c>
      <c r="N103" s="17">
        <v>2.3471965728252053E-2</v>
      </c>
      <c r="O103" s="17">
        <v>-2.0000000000000018E-3</v>
      </c>
      <c r="P103" s="17">
        <v>-2.8588542599279565E-2</v>
      </c>
      <c r="Q103" s="17">
        <v>-2.0000000000000018E-3</v>
      </c>
      <c r="R103" s="17">
        <v>-2.8588542599279565E-2</v>
      </c>
    </row>
    <row r="104" spans="1:18" x14ac:dyDescent="0.25">
      <c r="A104" s="8">
        <v>45291</v>
      </c>
      <c r="B104" s="9" t="s">
        <v>41</v>
      </c>
      <c r="C104" s="10">
        <v>16390</v>
      </c>
      <c r="D104" s="10">
        <v>17870</v>
      </c>
      <c r="E104" s="10">
        <v>16470</v>
      </c>
      <c r="F104" s="10">
        <v>18330</v>
      </c>
      <c r="G104" s="10">
        <v>16490</v>
      </c>
      <c r="H104" s="10">
        <v>18410</v>
      </c>
      <c r="I104" s="10">
        <v>16350</v>
      </c>
      <c r="J104" s="10">
        <v>17650</v>
      </c>
      <c r="K104" s="10">
        <v>16370</v>
      </c>
      <c r="L104" s="10">
        <v>17690</v>
      </c>
      <c r="M104" s="10">
        <v>11710</v>
      </c>
      <c r="N104" s="10">
        <v>12340</v>
      </c>
      <c r="O104" s="10">
        <v>15840</v>
      </c>
      <c r="P104" s="10">
        <v>11810</v>
      </c>
      <c r="Q104" s="10">
        <v>15840</v>
      </c>
      <c r="R104" s="10">
        <v>11810</v>
      </c>
    </row>
    <row r="105" spans="1:18" x14ac:dyDescent="0.25">
      <c r="A105" s="24">
        <v>45291</v>
      </c>
      <c r="B105" s="25" t="s">
        <v>55</v>
      </c>
      <c r="C105" s="30">
        <v>0.63900000000000001</v>
      </c>
      <c r="D105" s="30">
        <v>0.12311676604115163</v>
      </c>
      <c r="E105" s="30">
        <v>0.64700000000000002</v>
      </c>
      <c r="F105" s="30">
        <v>0.12884026751455591</v>
      </c>
      <c r="G105" s="30">
        <v>0.64900000000000002</v>
      </c>
      <c r="H105" s="30">
        <v>0.12982390065340921</v>
      </c>
      <c r="I105" s="30">
        <v>0.63500000000000001</v>
      </c>
      <c r="J105" s="30">
        <v>0.12033767799688122</v>
      </c>
      <c r="K105" s="30">
        <v>0.63700000000000001</v>
      </c>
      <c r="L105" s="30">
        <v>0.12084502007200415</v>
      </c>
      <c r="M105" s="30">
        <v>0.17100000000000004</v>
      </c>
      <c r="N105" s="30">
        <v>4.2948903719995046E-2</v>
      </c>
      <c r="O105" s="30">
        <v>0.58400000000000007</v>
      </c>
      <c r="P105" s="30">
        <v>3.3832021068963103E-2</v>
      </c>
      <c r="Q105" s="30">
        <v>0.58400000000000007</v>
      </c>
      <c r="R105" s="30">
        <v>3.3832021068963103E-2</v>
      </c>
    </row>
    <row r="106" spans="1:18" x14ac:dyDescent="0.25">
      <c r="A106" s="27">
        <v>45322</v>
      </c>
      <c r="B106" s="28" t="s">
        <v>19</v>
      </c>
      <c r="C106" s="29">
        <v>130</v>
      </c>
      <c r="D106" s="29">
        <v>3530</v>
      </c>
      <c r="E106" s="29">
        <v>130</v>
      </c>
      <c r="F106" s="29">
        <v>3530</v>
      </c>
      <c r="G106" s="29">
        <v>130</v>
      </c>
      <c r="H106" s="29">
        <v>3530</v>
      </c>
      <c r="I106" s="29">
        <v>130</v>
      </c>
      <c r="J106" s="29">
        <v>3530</v>
      </c>
      <c r="K106" s="29">
        <v>120</v>
      </c>
      <c r="L106" s="29">
        <v>3540</v>
      </c>
      <c r="M106" s="29">
        <v>4160</v>
      </c>
      <c r="N106" s="29">
        <v>7310</v>
      </c>
      <c r="O106" s="29">
        <v>30</v>
      </c>
      <c r="P106" s="29">
        <v>1980</v>
      </c>
      <c r="Q106" s="29">
        <v>30</v>
      </c>
      <c r="R106" s="29">
        <v>1980</v>
      </c>
    </row>
    <row r="107" spans="1:18" x14ac:dyDescent="0.25">
      <c r="A107" s="15">
        <v>45322</v>
      </c>
      <c r="B107" s="16" t="s">
        <v>27</v>
      </c>
      <c r="C107" s="17">
        <v>-0.98699999999999999</v>
      </c>
      <c r="D107" s="17">
        <v>-0.18800203453596998</v>
      </c>
      <c r="E107" s="17">
        <v>-0.98699999999999999</v>
      </c>
      <c r="F107" s="17">
        <v>-0.18800203453596998</v>
      </c>
      <c r="G107" s="17">
        <v>-0.98699999999999999</v>
      </c>
      <c r="H107" s="17">
        <v>-0.18800203453596998</v>
      </c>
      <c r="I107" s="17">
        <v>-0.98699999999999999</v>
      </c>
      <c r="J107" s="17">
        <v>-0.18800203453596998</v>
      </c>
      <c r="K107" s="17">
        <v>-0.98799999999999999</v>
      </c>
      <c r="L107" s="17">
        <v>-0.18754249945648649</v>
      </c>
      <c r="M107" s="17">
        <v>-0.58400000000000007</v>
      </c>
      <c r="N107" s="17">
        <v>-6.0745087069470349E-2</v>
      </c>
      <c r="O107" s="17">
        <v>-0.997</v>
      </c>
      <c r="P107" s="17">
        <v>-0.27667572892178482</v>
      </c>
      <c r="Q107" s="17">
        <v>-0.997</v>
      </c>
      <c r="R107" s="17">
        <v>-0.27667572892178482</v>
      </c>
    </row>
    <row r="108" spans="1:18" x14ac:dyDescent="0.25">
      <c r="A108" s="8">
        <v>45322</v>
      </c>
      <c r="B108" s="9" t="s">
        <v>28</v>
      </c>
      <c r="C108" s="10">
        <v>7630</v>
      </c>
      <c r="D108" s="10">
        <v>8400</v>
      </c>
      <c r="E108" s="10">
        <v>7660</v>
      </c>
      <c r="F108" s="10">
        <v>8630</v>
      </c>
      <c r="G108" s="10">
        <v>7670</v>
      </c>
      <c r="H108" s="10">
        <v>8500</v>
      </c>
      <c r="I108" s="10">
        <v>7610</v>
      </c>
      <c r="J108" s="10">
        <v>8290</v>
      </c>
      <c r="K108" s="10">
        <v>7520</v>
      </c>
      <c r="L108" s="10">
        <v>8330</v>
      </c>
      <c r="M108" s="10">
        <v>9040</v>
      </c>
      <c r="N108" s="10">
        <v>10110</v>
      </c>
      <c r="O108" s="10">
        <v>6410</v>
      </c>
      <c r="P108" s="10">
        <v>5950</v>
      </c>
      <c r="Q108" s="10">
        <v>6410</v>
      </c>
      <c r="R108" s="10">
        <v>5950</v>
      </c>
    </row>
    <row r="109" spans="1:18" x14ac:dyDescent="0.25">
      <c r="A109" s="15">
        <v>45322</v>
      </c>
      <c r="B109" s="16" t="s">
        <v>40</v>
      </c>
      <c r="C109" s="17">
        <v>-0.23699999999999999</v>
      </c>
      <c r="D109" s="17">
        <v>-3.4269701092490057E-2</v>
      </c>
      <c r="E109" s="17">
        <v>-0.23399999999999999</v>
      </c>
      <c r="F109" s="17">
        <v>-2.9038166239047758E-2</v>
      </c>
      <c r="G109" s="17">
        <v>-0.23299999999999998</v>
      </c>
      <c r="H109" s="17">
        <v>-3.1981214997518603E-2</v>
      </c>
      <c r="I109" s="17">
        <v>-0.23899999999999999</v>
      </c>
      <c r="J109" s="17">
        <v>-3.6812348474054124E-2</v>
      </c>
      <c r="K109" s="17">
        <v>-0.248</v>
      </c>
      <c r="L109" s="17">
        <v>-3.5884643742319922E-2</v>
      </c>
      <c r="M109" s="17">
        <v>-9.5999999999999974E-2</v>
      </c>
      <c r="N109" s="17">
        <v>2.1903834001391065E-3</v>
      </c>
      <c r="O109" s="17">
        <v>-0.35899999999999999</v>
      </c>
      <c r="P109" s="17">
        <v>-9.862939053473152E-2</v>
      </c>
      <c r="Q109" s="17">
        <v>-0.35899999999999999</v>
      </c>
      <c r="R109" s="17">
        <v>-9.862939053473152E-2</v>
      </c>
    </row>
    <row r="110" spans="1:18" x14ac:dyDescent="0.25">
      <c r="A110" s="8">
        <v>45322</v>
      </c>
      <c r="B110" s="9" t="s">
        <v>33</v>
      </c>
      <c r="C110" s="10">
        <v>10370</v>
      </c>
      <c r="D110" s="10">
        <v>11800</v>
      </c>
      <c r="E110" s="10">
        <v>10420</v>
      </c>
      <c r="F110" s="10">
        <v>12100</v>
      </c>
      <c r="G110" s="10">
        <v>10420</v>
      </c>
      <c r="H110" s="10">
        <v>12010</v>
      </c>
      <c r="I110" s="10">
        <v>10340</v>
      </c>
      <c r="J110" s="10">
        <v>11650</v>
      </c>
      <c r="K110" s="10">
        <v>10430</v>
      </c>
      <c r="L110" s="10">
        <v>11810</v>
      </c>
      <c r="M110" s="10">
        <v>10330</v>
      </c>
      <c r="N110" s="10">
        <v>11230</v>
      </c>
      <c r="O110" s="10">
        <v>9980</v>
      </c>
      <c r="P110" s="10">
        <v>8650</v>
      </c>
      <c r="Q110" s="10">
        <v>9980</v>
      </c>
      <c r="R110" s="10">
        <v>8650</v>
      </c>
    </row>
    <row r="111" spans="1:18" x14ac:dyDescent="0.25">
      <c r="A111" s="15">
        <v>45322</v>
      </c>
      <c r="B111" s="16" t="s">
        <v>48</v>
      </c>
      <c r="C111" s="17">
        <v>3.6999999999999922E-2</v>
      </c>
      <c r="D111" s="17">
        <v>3.3656884345193427E-2</v>
      </c>
      <c r="E111" s="17">
        <v>4.2000000000000037E-2</v>
      </c>
      <c r="F111" s="17">
        <v>3.8860118254084641E-2</v>
      </c>
      <c r="G111" s="17">
        <v>4.2000000000000037E-2</v>
      </c>
      <c r="H111" s="17">
        <v>3.7310087961591742E-2</v>
      </c>
      <c r="I111" s="17">
        <v>3.400000000000003E-2</v>
      </c>
      <c r="J111" s="17">
        <v>3.1015477868319374E-2</v>
      </c>
      <c r="K111" s="17">
        <v>4.2999999999999927E-2</v>
      </c>
      <c r="L111" s="17">
        <v>3.3832021068963103E-2</v>
      </c>
      <c r="M111" s="17">
        <v>3.2999999999999918E-2</v>
      </c>
      <c r="N111" s="17">
        <v>2.3471965728252053E-2</v>
      </c>
      <c r="O111" s="17">
        <v>-2.0000000000000018E-3</v>
      </c>
      <c r="P111" s="17">
        <v>-2.8588542599279565E-2</v>
      </c>
      <c r="Q111" s="17">
        <v>-2.0000000000000018E-3</v>
      </c>
      <c r="R111" s="17">
        <v>-2.8588542599279565E-2</v>
      </c>
    </row>
    <row r="112" spans="1:18" x14ac:dyDescent="0.25">
      <c r="A112" s="8">
        <v>45322</v>
      </c>
      <c r="B112" s="9" t="s">
        <v>41</v>
      </c>
      <c r="C112" s="10">
        <v>16390</v>
      </c>
      <c r="D112" s="10">
        <v>17870</v>
      </c>
      <c r="E112" s="10">
        <v>16470</v>
      </c>
      <c r="F112" s="10">
        <v>18330</v>
      </c>
      <c r="G112" s="10">
        <v>16490</v>
      </c>
      <c r="H112" s="10">
        <v>18410</v>
      </c>
      <c r="I112" s="10">
        <v>16350</v>
      </c>
      <c r="J112" s="10">
        <v>17650</v>
      </c>
      <c r="K112" s="10">
        <v>16370</v>
      </c>
      <c r="L112" s="10">
        <v>17690</v>
      </c>
      <c r="M112" s="10">
        <v>11710</v>
      </c>
      <c r="N112" s="10">
        <v>12350</v>
      </c>
      <c r="O112" s="10">
        <v>15840</v>
      </c>
      <c r="P112" s="10">
        <v>11810</v>
      </c>
      <c r="Q112" s="10">
        <v>15840</v>
      </c>
      <c r="R112" s="10">
        <v>11810</v>
      </c>
    </row>
    <row r="113" spans="1:18" x14ac:dyDescent="0.25">
      <c r="A113" s="24">
        <v>45322</v>
      </c>
      <c r="B113" s="25" t="s">
        <v>55</v>
      </c>
      <c r="C113" s="30">
        <v>0.63900000000000001</v>
      </c>
      <c r="D113" s="30">
        <v>0.12311676604115163</v>
      </c>
      <c r="E113" s="30">
        <v>0.64700000000000002</v>
      </c>
      <c r="F113" s="30">
        <v>0.12884026751455591</v>
      </c>
      <c r="G113" s="30">
        <v>0.64900000000000002</v>
      </c>
      <c r="H113" s="30">
        <v>0.12982390065340921</v>
      </c>
      <c r="I113" s="30">
        <v>0.63500000000000001</v>
      </c>
      <c r="J113" s="30">
        <v>0.12033767799688122</v>
      </c>
      <c r="K113" s="30">
        <v>0.63700000000000001</v>
      </c>
      <c r="L113" s="30">
        <v>0.12084502007200415</v>
      </c>
      <c r="M113" s="30">
        <v>0.17100000000000004</v>
      </c>
      <c r="N113" s="30">
        <v>4.3117884432644749E-2</v>
      </c>
      <c r="O113" s="30">
        <v>0.58400000000000007</v>
      </c>
      <c r="P113" s="30">
        <v>3.3832021068963103E-2</v>
      </c>
      <c r="Q113" s="30">
        <v>0.58400000000000007</v>
      </c>
      <c r="R113" s="30">
        <v>3.3832021068963103E-2</v>
      </c>
    </row>
    <row r="114" spans="1:18" x14ac:dyDescent="0.25">
      <c r="A114" s="27">
        <v>45351</v>
      </c>
      <c r="B114" s="28" t="s">
        <v>19</v>
      </c>
      <c r="C114" s="29">
        <v>130</v>
      </c>
      <c r="D114" s="29">
        <v>3530</v>
      </c>
      <c r="E114" s="29">
        <v>130</v>
      </c>
      <c r="F114" s="29">
        <v>3530</v>
      </c>
      <c r="G114" s="29">
        <v>130</v>
      </c>
      <c r="H114" s="29">
        <v>3530</v>
      </c>
      <c r="I114" s="29">
        <v>130</v>
      </c>
      <c r="J114" s="29">
        <v>3530</v>
      </c>
      <c r="K114" s="29">
        <v>120</v>
      </c>
      <c r="L114" s="29">
        <v>3540</v>
      </c>
      <c r="M114" s="29">
        <v>4160</v>
      </c>
      <c r="N114" s="29">
        <v>7310</v>
      </c>
      <c r="O114" s="29">
        <v>30</v>
      </c>
      <c r="P114" s="29">
        <v>1980</v>
      </c>
      <c r="Q114" s="29">
        <v>30</v>
      </c>
      <c r="R114" s="29">
        <v>1980</v>
      </c>
    </row>
    <row r="115" spans="1:18" x14ac:dyDescent="0.25">
      <c r="A115" s="15">
        <v>45351</v>
      </c>
      <c r="B115" s="16" t="s">
        <v>27</v>
      </c>
      <c r="C115" s="17">
        <v>-0.98699999999999999</v>
      </c>
      <c r="D115" s="17">
        <v>-0.18800203453596998</v>
      </c>
      <c r="E115" s="17">
        <v>-0.98699999999999999</v>
      </c>
      <c r="F115" s="17">
        <v>-0.18800203453596998</v>
      </c>
      <c r="G115" s="17">
        <v>-0.98699999999999999</v>
      </c>
      <c r="H115" s="17">
        <v>-0.18800203453596998</v>
      </c>
      <c r="I115" s="17">
        <v>-0.98699999999999999</v>
      </c>
      <c r="J115" s="17">
        <v>-0.18800203453596998</v>
      </c>
      <c r="K115" s="17">
        <v>-0.98799999999999999</v>
      </c>
      <c r="L115" s="17">
        <v>-0.18754249945648649</v>
      </c>
      <c r="M115" s="17">
        <v>-0.58400000000000007</v>
      </c>
      <c r="N115" s="17">
        <v>-6.0745087069470349E-2</v>
      </c>
      <c r="O115" s="17">
        <v>-0.997</v>
      </c>
      <c r="P115" s="17">
        <v>-0.27667572892178482</v>
      </c>
      <c r="Q115" s="17">
        <v>-0.997</v>
      </c>
      <c r="R115" s="17">
        <v>-0.27667572892178482</v>
      </c>
    </row>
    <row r="116" spans="1:18" x14ac:dyDescent="0.25">
      <c r="A116" s="8">
        <v>45351</v>
      </c>
      <c r="B116" s="9" t="s">
        <v>28</v>
      </c>
      <c r="C116" s="10">
        <v>7630</v>
      </c>
      <c r="D116" s="10">
        <v>8400</v>
      </c>
      <c r="E116" s="10">
        <v>7660</v>
      </c>
      <c r="F116" s="10">
        <v>8630</v>
      </c>
      <c r="G116" s="10">
        <v>7670</v>
      </c>
      <c r="H116" s="10">
        <v>8500</v>
      </c>
      <c r="I116" s="10">
        <v>7610</v>
      </c>
      <c r="J116" s="10">
        <v>8290</v>
      </c>
      <c r="K116" s="10">
        <v>7520</v>
      </c>
      <c r="L116" s="10">
        <v>8330</v>
      </c>
      <c r="M116" s="10">
        <v>9040</v>
      </c>
      <c r="N116" s="10">
        <v>10110</v>
      </c>
      <c r="O116" s="10">
        <v>6410</v>
      </c>
      <c r="P116" s="10">
        <v>5950</v>
      </c>
      <c r="Q116" s="10">
        <v>6410</v>
      </c>
      <c r="R116" s="10">
        <v>5950</v>
      </c>
    </row>
    <row r="117" spans="1:18" x14ac:dyDescent="0.25">
      <c r="A117" s="15">
        <v>45351</v>
      </c>
      <c r="B117" s="16" t="s">
        <v>40</v>
      </c>
      <c r="C117" s="17">
        <v>-0.23699999999999999</v>
      </c>
      <c r="D117" s="17">
        <v>-3.4269701092490057E-2</v>
      </c>
      <c r="E117" s="17">
        <v>-0.23399999999999999</v>
      </c>
      <c r="F117" s="17">
        <v>-2.9038166239047758E-2</v>
      </c>
      <c r="G117" s="17">
        <v>-0.23299999999999998</v>
      </c>
      <c r="H117" s="17">
        <v>-3.1981214997518603E-2</v>
      </c>
      <c r="I117" s="17">
        <v>-0.23899999999999999</v>
      </c>
      <c r="J117" s="17">
        <v>-3.6812348474054124E-2</v>
      </c>
      <c r="K117" s="17">
        <v>-0.248</v>
      </c>
      <c r="L117" s="17">
        <v>-3.5884643742319922E-2</v>
      </c>
      <c r="M117" s="17">
        <v>-9.5999999999999974E-2</v>
      </c>
      <c r="N117" s="17">
        <v>2.1903834001391065E-3</v>
      </c>
      <c r="O117" s="17">
        <v>-0.35899999999999999</v>
      </c>
      <c r="P117" s="17">
        <v>-9.862939053473152E-2</v>
      </c>
      <c r="Q117" s="17">
        <v>-0.35899999999999999</v>
      </c>
      <c r="R117" s="17">
        <v>-9.862939053473152E-2</v>
      </c>
    </row>
    <row r="118" spans="1:18" x14ac:dyDescent="0.25">
      <c r="A118" s="8">
        <v>45351</v>
      </c>
      <c r="B118" s="9" t="s">
        <v>33</v>
      </c>
      <c r="C118" s="10">
        <v>10370</v>
      </c>
      <c r="D118" s="10">
        <v>11800</v>
      </c>
      <c r="E118" s="10">
        <v>10420</v>
      </c>
      <c r="F118" s="10">
        <v>12100</v>
      </c>
      <c r="G118" s="10">
        <v>10420</v>
      </c>
      <c r="H118" s="10">
        <v>12010</v>
      </c>
      <c r="I118" s="10">
        <v>10340</v>
      </c>
      <c r="J118" s="10">
        <v>11650</v>
      </c>
      <c r="K118" s="10">
        <v>10430</v>
      </c>
      <c r="L118" s="10">
        <v>11810</v>
      </c>
      <c r="M118" s="10">
        <v>10330</v>
      </c>
      <c r="N118" s="10">
        <v>11230</v>
      </c>
      <c r="O118" s="10">
        <v>9980</v>
      </c>
      <c r="P118" s="10">
        <v>8650</v>
      </c>
      <c r="Q118" s="10">
        <v>9980</v>
      </c>
      <c r="R118" s="10">
        <v>8650</v>
      </c>
    </row>
    <row r="119" spans="1:18" x14ac:dyDescent="0.25">
      <c r="A119" s="15">
        <v>45351</v>
      </c>
      <c r="B119" s="16" t="s">
        <v>48</v>
      </c>
      <c r="C119" s="17">
        <v>3.6999999999999922E-2</v>
      </c>
      <c r="D119" s="17">
        <v>3.3656884345193427E-2</v>
      </c>
      <c r="E119" s="17">
        <v>4.2000000000000037E-2</v>
      </c>
      <c r="F119" s="17">
        <v>3.8860118254084641E-2</v>
      </c>
      <c r="G119" s="17">
        <v>4.2000000000000037E-2</v>
      </c>
      <c r="H119" s="17">
        <v>3.7310087961591742E-2</v>
      </c>
      <c r="I119" s="17">
        <v>3.400000000000003E-2</v>
      </c>
      <c r="J119" s="17">
        <v>3.1015477868319374E-2</v>
      </c>
      <c r="K119" s="17">
        <v>4.2999999999999927E-2</v>
      </c>
      <c r="L119" s="17">
        <v>3.3832021068963103E-2</v>
      </c>
      <c r="M119" s="17">
        <v>3.2999999999999918E-2</v>
      </c>
      <c r="N119" s="17">
        <v>2.3471965728252053E-2</v>
      </c>
      <c r="O119" s="17">
        <v>-2.0000000000000018E-3</v>
      </c>
      <c r="P119" s="17">
        <v>-2.8588542599279565E-2</v>
      </c>
      <c r="Q119" s="17">
        <v>-2.0000000000000018E-3</v>
      </c>
      <c r="R119" s="17">
        <v>-2.8588542599279565E-2</v>
      </c>
    </row>
    <row r="120" spans="1:18" x14ac:dyDescent="0.25">
      <c r="A120" s="8">
        <v>45351</v>
      </c>
      <c r="B120" s="9" t="s">
        <v>41</v>
      </c>
      <c r="C120" s="10">
        <v>16390</v>
      </c>
      <c r="D120" s="10">
        <v>18310</v>
      </c>
      <c r="E120" s="10">
        <v>16470</v>
      </c>
      <c r="F120" s="10">
        <v>18780</v>
      </c>
      <c r="G120" s="10">
        <v>16490</v>
      </c>
      <c r="H120" s="10">
        <v>18860</v>
      </c>
      <c r="I120" s="10">
        <v>16350</v>
      </c>
      <c r="J120" s="10">
        <v>18080</v>
      </c>
      <c r="K120" s="10">
        <v>16370</v>
      </c>
      <c r="L120" s="10">
        <v>18120</v>
      </c>
      <c r="M120" s="10">
        <v>11710</v>
      </c>
      <c r="N120" s="10">
        <v>12400</v>
      </c>
      <c r="O120" s="10">
        <v>15840</v>
      </c>
      <c r="P120" s="10">
        <v>11850</v>
      </c>
      <c r="Q120" s="10">
        <v>15840</v>
      </c>
      <c r="R120" s="10">
        <v>11850</v>
      </c>
    </row>
    <row r="121" spans="1:18" x14ac:dyDescent="0.25">
      <c r="A121" s="24">
        <v>45351</v>
      </c>
      <c r="B121" s="25" t="s">
        <v>55</v>
      </c>
      <c r="C121" s="30">
        <v>0.63900000000000001</v>
      </c>
      <c r="D121" s="30">
        <v>0.12859382272138209</v>
      </c>
      <c r="E121" s="30">
        <v>0.64700000000000002</v>
      </c>
      <c r="F121" s="30">
        <v>0.13432921492421213</v>
      </c>
      <c r="G121" s="30">
        <v>0.64900000000000002</v>
      </c>
      <c r="H121" s="30">
        <v>0.13529398707419849</v>
      </c>
      <c r="I121" s="30">
        <v>0.63500000000000001</v>
      </c>
      <c r="J121" s="30">
        <v>0.12574411481328873</v>
      </c>
      <c r="K121" s="30">
        <v>0.63700000000000001</v>
      </c>
      <c r="L121" s="30">
        <v>0.1262417914511087</v>
      </c>
      <c r="M121" s="30">
        <v>0.17100000000000004</v>
      </c>
      <c r="N121" s="30">
        <v>4.3961149790192833E-2</v>
      </c>
      <c r="O121" s="30">
        <v>0.58400000000000007</v>
      </c>
      <c r="P121" s="30">
        <v>3.4531383806628124E-2</v>
      </c>
      <c r="Q121" s="30">
        <v>0.58400000000000007</v>
      </c>
      <c r="R121" s="30">
        <v>3.4531383806628124E-2</v>
      </c>
    </row>
    <row r="122" spans="1:18" x14ac:dyDescent="0.25">
      <c r="A122" s="27">
        <v>45382</v>
      </c>
      <c r="B122" s="28" t="s">
        <v>19</v>
      </c>
      <c r="C122" s="29">
        <v>130</v>
      </c>
      <c r="D122" s="29">
        <v>3530</v>
      </c>
      <c r="E122" s="29">
        <v>130</v>
      </c>
      <c r="F122" s="29">
        <v>3530</v>
      </c>
      <c r="G122" s="29">
        <v>130</v>
      </c>
      <c r="H122" s="29">
        <v>3530</v>
      </c>
      <c r="I122" s="29">
        <v>130</v>
      </c>
      <c r="J122" s="29">
        <v>3530</v>
      </c>
      <c r="K122" s="29">
        <v>120</v>
      </c>
      <c r="L122" s="29">
        <v>3540</v>
      </c>
      <c r="M122" s="29">
        <v>4160</v>
      </c>
      <c r="N122" s="29">
        <v>7310</v>
      </c>
      <c r="O122" s="29">
        <v>30</v>
      </c>
      <c r="P122" s="29">
        <v>1970</v>
      </c>
      <c r="Q122" s="29">
        <v>30</v>
      </c>
      <c r="R122" s="29">
        <v>1970</v>
      </c>
    </row>
    <row r="123" spans="1:18" x14ac:dyDescent="0.25">
      <c r="A123" s="15">
        <v>45382</v>
      </c>
      <c r="B123" s="16" t="s">
        <v>27</v>
      </c>
      <c r="C123" s="17">
        <v>-0.98699999999999999</v>
      </c>
      <c r="D123" s="17">
        <v>-0.18800203453596998</v>
      </c>
      <c r="E123" s="17">
        <v>-0.98699999999999999</v>
      </c>
      <c r="F123" s="17">
        <v>-0.18800203453596998</v>
      </c>
      <c r="G123" s="17">
        <v>-0.98699999999999999</v>
      </c>
      <c r="H123" s="17">
        <v>-0.18800203453596998</v>
      </c>
      <c r="I123" s="17">
        <v>-0.98699999999999999</v>
      </c>
      <c r="J123" s="17">
        <v>-0.18800203453596998</v>
      </c>
      <c r="K123" s="17">
        <v>-0.98799999999999999</v>
      </c>
      <c r="L123" s="17">
        <v>-0.18754249945648649</v>
      </c>
      <c r="M123" s="17">
        <v>-0.58400000000000007</v>
      </c>
      <c r="N123" s="17">
        <v>-6.0745087069470349E-2</v>
      </c>
      <c r="O123" s="17">
        <v>-0.997</v>
      </c>
      <c r="P123" s="17">
        <v>-0.27740784000866481</v>
      </c>
      <c r="Q123" s="17">
        <v>-0.997</v>
      </c>
      <c r="R123" s="17">
        <v>-0.27740784000866481</v>
      </c>
    </row>
    <row r="124" spans="1:18" x14ac:dyDescent="0.25">
      <c r="A124" s="8">
        <v>45382</v>
      </c>
      <c r="B124" s="9" t="s">
        <v>28</v>
      </c>
      <c r="C124" s="10">
        <v>7630</v>
      </c>
      <c r="D124" s="10">
        <v>8400</v>
      </c>
      <c r="E124" s="10">
        <v>7660</v>
      </c>
      <c r="F124" s="10">
        <v>8630</v>
      </c>
      <c r="G124" s="10">
        <v>7670</v>
      </c>
      <c r="H124" s="10">
        <v>8500</v>
      </c>
      <c r="I124" s="10">
        <v>7610</v>
      </c>
      <c r="J124" s="10">
        <v>8290</v>
      </c>
      <c r="K124" s="10">
        <v>7520</v>
      </c>
      <c r="L124" s="10">
        <v>8330</v>
      </c>
      <c r="M124" s="10">
        <v>9040</v>
      </c>
      <c r="N124" s="10">
        <v>10110</v>
      </c>
      <c r="O124" s="10">
        <v>6410</v>
      </c>
      <c r="P124" s="10">
        <v>5950</v>
      </c>
      <c r="Q124" s="10">
        <v>6410</v>
      </c>
      <c r="R124" s="10">
        <v>5950</v>
      </c>
    </row>
    <row r="125" spans="1:18" x14ac:dyDescent="0.25">
      <c r="A125" s="15">
        <v>45382</v>
      </c>
      <c r="B125" s="16" t="s">
        <v>40</v>
      </c>
      <c r="C125" s="17">
        <v>-0.23699999999999999</v>
      </c>
      <c r="D125" s="17">
        <v>-3.4269701092490057E-2</v>
      </c>
      <c r="E125" s="17">
        <v>-0.23399999999999999</v>
      </c>
      <c r="F125" s="17">
        <v>-2.9038166239047758E-2</v>
      </c>
      <c r="G125" s="17">
        <v>-0.23299999999999998</v>
      </c>
      <c r="H125" s="17">
        <v>-3.1981214997518603E-2</v>
      </c>
      <c r="I125" s="17">
        <v>-0.23899999999999999</v>
      </c>
      <c r="J125" s="17">
        <v>-3.6812348474054124E-2</v>
      </c>
      <c r="K125" s="17">
        <v>-0.248</v>
      </c>
      <c r="L125" s="17">
        <v>-3.5884643742319922E-2</v>
      </c>
      <c r="M125" s="17">
        <v>-9.5999999999999974E-2</v>
      </c>
      <c r="N125" s="17">
        <v>2.1903834001391065E-3</v>
      </c>
      <c r="O125" s="17">
        <v>-0.35899999999999999</v>
      </c>
      <c r="P125" s="17">
        <v>-9.862939053473152E-2</v>
      </c>
      <c r="Q125" s="17">
        <v>-0.35899999999999999</v>
      </c>
      <c r="R125" s="17">
        <v>-9.862939053473152E-2</v>
      </c>
    </row>
    <row r="126" spans="1:18" x14ac:dyDescent="0.25">
      <c r="A126" s="8">
        <v>45382</v>
      </c>
      <c r="B126" s="9" t="s">
        <v>33</v>
      </c>
      <c r="C126" s="10">
        <v>10370</v>
      </c>
      <c r="D126" s="10">
        <v>11800</v>
      </c>
      <c r="E126" s="10">
        <v>10420</v>
      </c>
      <c r="F126" s="10">
        <v>12100</v>
      </c>
      <c r="G126" s="10">
        <v>10420</v>
      </c>
      <c r="H126" s="10">
        <v>12050</v>
      </c>
      <c r="I126" s="10">
        <v>10340</v>
      </c>
      <c r="J126" s="10">
        <v>11650</v>
      </c>
      <c r="K126" s="10">
        <v>10430</v>
      </c>
      <c r="L126" s="10">
        <v>11810</v>
      </c>
      <c r="M126" s="10">
        <v>10330</v>
      </c>
      <c r="N126" s="10">
        <v>11230</v>
      </c>
      <c r="O126" s="10">
        <v>9980</v>
      </c>
      <c r="P126" s="10">
        <v>8650</v>
      </c>
      <c r="Q126" s="10">
        <v>9980</v>
      </c>
      <c r="R126" s="10">
        <v>8650</v>
      </c>
    </row>
    <row r="127" spans="1:18" x14ac:dyDescent="0.25">
      <c r="A127" s="15">
        <v>45382</v>
      </c>
      <c r="B127" s="16" t="s">
        <v>48</v>
      </c>
      <c r="C127" s="17">
        <v>3.6999999999999922E-2</v>
      </c>
      <c r="D127" s="17">
        <v>3.3656884345193427E-2</v>
      </c>
      <c r="E127" s="17">
        <v>4.2000000000000037E-2</v>
      </c>
      <c r="F127" s="17">
        <v>3.8860118254084641E-2</v>
      </c>
      <c r="G127" s="17">
        <v>4.2000000000000037E-2</v>
      </c>
      <c r="H127" s="17">
        <v>3.8000133533338865E-2</v>
      </c>
      <c r="I127" s="17">
        <v>3.400000000000003E-2</v>
      </c>
      <c r="J127" s="17">
        <v>3.1015477868319374E-2</v>
      </c>
      <c r="K127" s="17">
        <v>4.2999999999999927E-2</v>
      </c>
      <c r="L127" s="17">
        <v>3.3832021068963103E-2</v>
      </c>
      <c r="M127" s="17">
        <v>3.2999999999999918E-2</v>
      </c>
      <c r="N127" s="17">
        <v>2.3471965728252053E-2</v>
      </c>
      <c r="O127" s="17">
        <v>-2.0000000000000018E-3</v>
      </c>
      <c r="P127" s="17">
        <v>-2.8588542599279565E-2</v>
      </c>
      <c r="Q127" s="17">
        <v>-2.0000000000000018E-3</v>
      </c>
      <c r="R127" s="17">
        <v>-2.8588542599279565E-2</v>
      </c>
    </row>
    <row r="128" spans="1:18" x14ac:dyDescent="0.25">
      <c r="A128" s="8">
        <v>45382</v>
      </c>
      <c r="B128" s="9" t="s">
        <v>41</v>
      </c>
      <c r="C128" s="10">
        <v>16390</v>
      </c>
      <c r="D128" s="10">
        <v>18990</v>
      </c>
      <c r="E128" s="10">
        <v>16470</v>
      </c>
      <c r="F128" s="10">
        <v>19480</v>
      </c>
      <c r="G128" s="10">
        <v>16490</v>
      </c>
      <c r="H128" s="10">
        <v>19560</v>
      </c>
      <c r="I128" s="10">
        <v>16350</v>
      </c>
      <c r="J128" s="10">
        <v>18750</v>
      </c>
      <c r="K128" s="10">
        <v>16370</v>
      </c>
      <c r="L128" s="10">
        <v>18770</v>
      </c>
      <c r="M128" s="10">
        <v>11710</v>
      </c>
      <c r="N128" s="10">
        <v>12690</v>
      </c>
      <c r="O128" s="10">
        <v>15840</v>
      </c>
      <c r="P128" s="10">
        <v>12480</v>
      </c>
      <c r="Q128" s="10">
        <v>15840</v>
      </c>
      <c r="R128" s="10">
        <v>12480</v>
      </c>
    </row>
    <row r="129" spans="1:18" x14ac:dyDescent="0.25">
      <c r="A129" s="24">
        <v>45382</v>
      </c>
      <c r="B129" s="25" t="s">
        <v>55</v>
      </c>
      <c r="C129" s="30">
        <v>0.63900000000000001</v>
      </c>
      <c r="D129" s="30">
        <v>0.13685478208093005</v>
      </c>
      <c r="E129" s="30">
        <v>0.64700000000000002</v>
      </c>
      <c r="F129" s="30">
        <v>0.14266201485344854</v>
      </c>
      <c r="G129" s="30">
        <v>0.64900000000000002</v>
      </c>
      <c r="H129" s="30">
        <v>0.14359900833512951</v>
      </c>
      <c r="I129" s="30">
        <v>0.63500000000000001</v>
      </c>
      <c r="J129" s="30">
        <v>0.13396657763302722</v>
      </c>
      <c r="K129" s="30">
        <v>0.63700000000000001</v>
      </c>
      <c r="L129" s="30">
        <v>0.13420838735277352</v>
      </c>
      <c r="M129" s="30">
        <v>0.17100000000000004</v>
      </c>
      <c r="N129" s="30">
        <v>4.8799144472265965E-2</v>
      </c>
      <c r="O129" s="30">
        <v>0.58400000000000007</v>
      </c>
      <c r="P129" s="30">
        <v>4.5304733581652101E-2</v>
      </c>
      <c r="Q129" s="30">
        <v>0.58400000000000007</v>
      </c>
      <c r="R129" s="30">
        <v>4.5304733581652101E-2</v>
      </c>
    </row>
    <row r="130" spans="1:18" x14ac:dyDescent="0.25">
      <c r="A130" s="27">
        <v>45412</v>
      </c>
      <c r="B130" s="28" t="s">
        <v>19</v>
      </c>
      <c r="C130" s="29">
        <v>130</v>
      </c>
      <c r="D130" s="29">
        <v>3530</v>
      </c>
      <c r="E130" s="29">
        <v>130</v>
      </c>
      <c r="F130" s="29">
        <v>3530</v>
      </c>
      <c r="G130" s="29">
        <v>130</v>
      </c>
      <c r="H130" s="29">
        <v>3530</v>
      </c>
      <c r="I130" s="29">
        <v>130</v>
      </c>
      <c r="J130" s="29">
        <v>3530</v>
      </c>
      <c r="K130" s="29">
        <v>120</v>
      </c>
      <c r="L130" s="29">
        <v>3540</v>
      </c>
      <c r="M130" s="29">
        <v>4160</v>
      </c>
      <c r="N130" s="29">
        <v>7310</v>
      </c>
      <c r="O130" s="29">
        <v>30</v>
      </c>
      <c r="P130" s="29">
        <v>1970</v>
      </c>
      <c r="Q130" s="29">
        <v>30</v>
      </c>
      <c r="R130" s="29">
        <v>1970</v>
      </c>
    </row>
    <row r="131" spans="1:18" x14ac:dyDescent="0.25">
      <c r="A131" s="15">
        <v>45412</v>
      </c>
      <c r="B131" s="16" t="s">
        <v>27</v>
      </c>
      <c r="C131" s="17">
        <v>-0.98699999999999999</v>
      </c>
      <c r="D131" s="17">
        <v>-0.18800203453596998</v>
      </c>
      <c r="E131" s="17">
        <v>-0.98699999999999999</v>
      </c>
      <c r="F131" s="17">
        <v>-0.18800203453596998</v>
      </c>
      <c r="G131" s="17">
        <v>-0.98699999999999999</v>
      </c>
      <c r="H131" s="17">
        <v>-0.18800203453596998</v>
      </c>
      <c r="I131" s="17">
        <v>-0.98699999999999999</v>
      </c>
      <c r="J131" s="17">
        <v>-0.18800203453596998</v>
      </c>
      <c r="K131" s="17">
        <v>-0.98799999999999999</v>
      </c>
      <c r="L131" s="17">
        <v>-0.18754249945648649</v>
      </c>
      <c r="M131" s="17">
        <v>-0.58400000000000007</v>
      </c>
      <c r="N131" s="17">
        <v>-6.0745087069470349E-2</v>
      </c>
      <c r="O131" s="17">
        <v>-0.997</v>
      </c>
      <c r="P131" s="17">
        <v>-0.27740784000866481</v>
      </c>
      <c r="Q131" s="17">
        <v>-0.997</v>
      </c>
      <c r="R131" s="17">
        <v>-0.27740784000866481</v>
      </c>
    </row>
    <row r="132" spans="1:18" x14ac:dyDescent="0.25">
      <c r="A132" s="8">
        <v>45412</v>
      </c>
      <c r="B132" s="9" t="s">
        <v>28</v>
      </c>
      <c r="C132" s="10">
        <v>7630</v>
      </c>
      <c r="D132" s="10">
        <v>8400</v>
      </c>
      <c r="E132" s="10">
        <v>7660</v>
      </c>
      <c r="F132" s="10">
        <v>8630</v>
      </c>
      <c r="G132" s="10">
        <v>7670</v>
      </c>
      <c r="H132" s="10">
        <v>8500</v>
      </c>
      <c r="I132" s="10">
        <v>7610</v>
      </c>
      <c r="J132" s="10">
        <v>8290</v>
      </c>
      <c r="K132" s="10">
        <v>7520</v>
      </c>
      <c r="L132" s="10">
        <v>8330</v>
      </c>
      <c r="M132" s="10">
        <v>9040</v>
      </c>
      <c r="N132" s="10">
        <v>10110</v>
      </c>
      <c r="O132" s="10">
        <v>6410</v>
      </c>
      <c r="P132" s="10">
        <v>5950</v>
      </c>
      <c r="Q132" s="10">
        <v>6410</v>
      </c>
      <c r="R132" s="10">
        <v>5950</v>
      </c>
    </row>
    <row r="133" spans="1:18" x14ac:dyDescent="0.25">
      <c r="A133" s="15">
        <v>45412</v>
      </c>
      <c r="B133" s="16" t="s">
        <v>40</v>
      </c>
      <c r="C133" s="17">
        <v>-0.23699999999999999</v>
      </c>
      <c r="D133" s="17">
        <v>-3.4269701092490057E-2</v>
      </c>
      <c r="E133" s="17">
        <v>-0.23399999999999999</v>
      </c>
      <c r="F133" s="17">
        <v>-2.9038166239047758E-2</v>
      </c>
      <c r="G133" s="17">
        <v>-0.23299999999999998</v>
      </c>
      <c r="H133" s="17">
        <v>-3.1981214997518603E-2</v>
      </c>
      <c r="I133" s="17">
        <v>-0.23899999999999999</v>
      </c>
      <c r="J133" s="17">
        <v>-3.6812348474054124E-2</v>
      </c>
      <c r="K133" s="17">
        <v>-0.248</v>
      </c>
      <c r="L133" s="17">
        <v>-3.5884643742319922E-2</v>
      </c>
      <c r="M133" s="17">
        <v>-9.5999999999999974E-2</v>
      </c>
      <c r="N133" s="17">
        <v>2.1903834001391065E-3</v>
      </c>
      <c r="O133" s="17">
        <v>-0.35899999999999999</v>
      </c>
      <c r="P133" s="17">
        <v>-9.862939053473152E-2</v>
      </c>
      <c r="Q133" s="17">
        <v>-0.35899999999999999</v>
      </c>
      <c r="R133" s="17">
        <v>-9.862939053473152E-2</v>
      </c>
    </row>
    <row r="134" spans="1:18" x14ac:dyDescent="0.25">
      <c r="A134" s="8">
        <v>45412</v>
      </c>
      <c r="B134" s="9" t="s">
        <v>33</v>
      </c>
      <c r="C134" s="10">
        <v>10370</v>
      </c>
      <c r="D134" s="10">
        <v>11820</v>
      </c>
      <c r="E134" s="10">
        <v>10420</v>
      </c>
      <c r="F134" s="10">
        <v>12120</v>
      </c>
      <c r="G134" s="10">
        <v>10420</v>
      </c>
      <c r="H134" s="10">
        <v>12050</v>
      </c>
      <c r="I134" s="10">
        <v>10340</v>
      </c>
      <c r="J134" s="10">
        <v>11670</v>
      </c>
      <c r="K134" s="10">
        <v>10430</v>
      </c>
      <c r="L134" s="10">
        <v>11840</v>
      </c>
      <c r="M134" s="10">
        <v>10330</v>
      </c>
      <c r="N134" s="10">
        <v>11230</v>
      </c>
      <c r="O134" s="10">
        <v>9980</v>
      </c>
      <c r="P134" s="10">
        <v>8770</v>
      </c>
      <c r="Q134" s="10">
        <v>9980</v>
      </c>
      <c r="R134" s="10">
        <v>8770</v>
      </c>
    </row>
    <row r="135" spans="1:18" x14ac:dyDescent="0.25">
      <c r="A135" s="15">
        <v>45412</v>
      </c>
      <c r="B135" s="16" t="s">
        <v>48</v>
      </c>
      <c r="C135" s="17">
        <v>3.6999999999999922E-2</v>
      </c>
      <c r="D135" s="17">
        <v>3.4007039196662703E-2</v>
      </c>
      <c r="E135" s="17">
        <v>4.2000000000000037E-2</v>
      </c>
      <c r="F135" s="17">
        <v>3.9203316253745957E-2</v>
      </c>
      <c r="G135" s="17">
        <v>4.2000000000000037E-2</v>
      </c>
      <c r="H135" s="17">
        <v>3.8000133533338865E-2</v>
      </c>
      <c r="I135" s="17">
        <v>3.400000000000003E-2</v>
      </c>
      <c r="J135" s="17">
        <v>3.1369231761124716E-2</v>
      </c>
      <c r="K135" s="17">
        <v>4.2999999999999927E-2</v>
      </c>
      <c r="L135" s="17">
        <v>3.4356720385593231E-2</v>
      </c>
      <c r="M135" s="17">
        <v>3.2999999999999918E-2</v>
      </c>
      <c r="N135" s="17">
        <v>2.3471965728252053E-2</v>
      </c>
      <c r="O135" s="17">
        <v>-2.0000000000000018E-3</v>
      </c>
      <c r="P135" s="17">
        <v>-2.5908129918412848E-2</v>
      </c>
      <c r="Q135" s="17">
        <v>-2.0000000000000018E-3</v>
      </c>
      <c r="R135" s="17">
        <v>-2.5908129918412848E-2</v>
      </c>
    </row>
    <row r="136" spans="1:18" x14ac:dyDescent="0.25">
      <c r="A136" s="8">
        <v>45412</v>
      </c>
      <c r="B136" s="9" t="s">
        <v>41</v>
      </c>
      <c r="C136" s="10">
        <v>16390</v>
      </c>
      <c r="D136" s="10">
        <v>19140</v>
      </c>
      <c r="E136" s="10">
        <v>16470</v>
      </c>
      <c r="F136" s="10">
        <v>19630</v>
      </c>
      <c r="G136" s="10">
        <v>16490</v>
      </c>
      <c r="H136" s="10">
        <v>19720</v>
      </c>
      <c r="I136" s="10">
        <v>16350</v>
      </c>
      <c r="J136" s="10">
        <v>18900</v>
      </c>
      <c r="K136" s="10">
        <v>16370</v>
      </c>
      <c r="L136" s="10">
        <v>18940</v>
      </c>
      <c r="M136" s="10">
        <v>11710</v>
      </c>
      <c r="N136" s="10">
        <v>12690</v>
      </c>
      <c r="O136" s="10">
        <v>15840</v>
      </c>
      <c r="P136" s="10">
        <v>12750</v>
      </c>
      <c r="Q136" s="10">
        <v>15840</v>
      </c>
      <c r="R136" s="10">
        <v>12750</v>
      </c>
    </row>
    <row r="137" spans="1:18" x14ac:dyDescent="0.25">
      <c r="A137" s="24">
        <v>45412</v>
      </c>
      <c r="B137" s="25" t="s">
        <v>55</v>
      </c>
      <c r="C137" s="30">
        <v>0.63900000000000001</v>
      </c>
      <c r="D137" s="30">
        <v>0.1386451134455069</v>
      </c>
      <c r="E137" s="30">
        <v>0.64700000000000002</v>
      </c>
      <c r="F137" s="30">
        <v>0.14441636602698327</v>
      </c>
      <c r="G137" s="30">
        <v>0.64900000000000002</v>
      </c>
      <c r="H137" s="30">
        <v>0.14546383521681028</v>
      </c>
      <c r="I137" s="30">
        <v>0.63500000000000001</v>
      </c>
      <c r="J137" s="30">
        <v>0.13577514596160523</v>
      </c>
      <c r="K137" s="30">
        <v>0.63700000000000001</v>
      </c>
      <c r="L137" s="30">
        <v>0.13625549087688249</v>
      </c>
      <c r="M137" s="30">
        <v>0.17100000000000004</v>
      </c>
      <c r="N137" s="30">
        <v>4.8799144472265965E-2</v>
      </c>
      <c r="O137" s="30">
        <v>0.58400000000000007</v>
      </c>
      <c r="P137" s="30">
        <v>4.9789046324285158E-2</v>
      </c>
      <c r="Q137" s="30">
        <v>0.58400000000000007</v>
      </c>
      <c r="R137" s="30">
        <v>4.9789046324285158E-2</v>
      </c>
    </row>
    <row r="138" spans="1:18" x14ac:dyDescent="0.25">
      <c r="A138" s="27">
        <v>45443</v>
      </c>
      <c r="B138" s="28" t="s">
        <v>19</v>
      </c>
      <c r="C138" s="29">
        <v>130</v>
      </c>
      <c r="D138" s="29">
        <v>3530</v>
      </c>
      <c r="E138" s="29">
        <v>130</v>
      </c>
      <c r="F138" s="29">
        <v>3530</v>
      </c>
      <c r="G138" s="29">
        <v>130</v>
      </c>
      <c r="H138" s="29">
        <v>3530</v>
      </c>
      <c r="I138" s="29">
        <v>130</v>
      </c>
      <c r="J138" s="29">
        <v>3530</v>
      </c>
      <c r="K138" s="29">
        <v>120</v>
      </c>
      <c r="L138" s="29">
        <v>3540</v>
      </c>
      <c r="M138" s="29">
        <v>4160</v>
      </c>
      <c r="N138" s="29">
        <v>7310</v>
      </c>
      <c r="O138" s="29">
        <v>30</v>
      </c>
      <c r="P138" s="29">
        <v>1970</v>
      </c>
      <c r="Q138" s="29">
        <v>30</v>
      </c>
      <c r="R138" s="29">
        <v>1970</v>
      </c>
    </row>
    <row r="139" spans="1:18" x14ac:dyDescent="0.25">
      <c r="A139" s="15">
        <v>45443</v>
      </c>
      <c r="B139" s="16" t="s">
        <v>27</v>
      </c>
      <c r="C139" s="17">
        <v>-0.98699999999999999</v>
      </c>
      <c r="D139" s="17">
        <v>-0.18800203453596998</v>
      </c>
      <c r="E139" s="17">
        <v>-0.98699999999999999</v>
      </c>
      <c r="F139" s="17">
        <v>-0.18800203453596998</v>
      </c>
      <c r="G139" s="17">
        <v>-0.98699999999999999</v>
      </c>
      <c r="H139" s="17">
        <v>-0.18800203453596998</v>
      </c>
      <c r="I139" s="17">
        <v>-0.98699999999999999</v>
      </c>
      <c r="J139" s="17">
        <v>-0.18800203453596998</v>
      </c>
      <c r="K139" s="17">
        <v>-0.98799999999999999</v>
      </c>
      <c r="L139" s="17">
        <v>-0.18754249945648649</v>
      </c>
      <c r="M139" s="17">
        <v>-0.58400000000000007</v>
      </c>
      <c r="N139" s="17">
        <v>-6.0745087069470349E-2</v>
      </c>
      <c r="O139" s="17">
        <v>-0.997</v>
      </c>
      <c r="P139" s="17">
        <v>-0.27740784000866481</v>
      </c>
      <c r="Q139" s="17">
        <v>-0.997</v>
      </c>
      <c r="R139" s="17">
        <v>-0.27740784000866481</v>
      </c>
    </row>
    <row r="140" spans="1:18" x14ac:dyDescent="0.25">
      <c r="A140" s="8">
        <v>45443</v>
      </c>
      <c r="B140" s="9" t="s">
        <v>28</v>
      </c>
      <c r="C140" s="10">
        <v>7630</v>
      </c>
      <c r="D140" s="10">
        <v>8400</v>
      </c>
      <c r="E140" s="10">
        <v>7660</v>
      </c>
      <c r="F140" s="10">
        <v>8630</v>
      </c>
      <c r="G140" s="10">
        <v>7670</v>
      </c>
      <c r="H140" s="10">
        <v>8500</v>
      </c>
      <c r="I140" s="10">
        <v>7610</v>
      </c>
      <c r="J140" s="10">
        <v>8290</v>
      </c>
      <c r="K140" s="10">
        <v>7520</v>
      </c>
      <c r="L140" s="10">
        <v>8330</v>
      </c>
      <c r="M140" s="10">
        <v>9040</v>
      </c>
      <c r="N140" s="10">
        <v>10110</v>
      </c>
      <c r="O140" s="10">
        <v>6410</v>
      </c>
      <c r="P140" s="10">
        <v>5950</v>
      </c>
      <c r="Q140" s="10">
        <v>6410</v>
      </c>
      <c r="R140" s="10">
        <v>5950</v>
      </c>
    </row>
    <row r="141" spans="1:18" x14ac:dyDescent="0.25">
      <c r="A141" s="15">
        <v>45443</v>
      </c>
      <c r="B141" s="16" t="s">
        <v>40</v>
      </c>
      <c r="C141" s="17">
        <v>-0.23699999999999999</v>
      </c>
      <c r="D141" s="17">
        <v>-3.4269701092490057E-2</v>
      </c>
      <c r="E141" s="17">
        <v>-0.23399999999999999</v>
      </c>
      <c r="F141" s="17">
        <v>-2.9038166239047758E-2</v>
      </c>
      <c r="G141" s="17">
        <v>-0.23299999999999998</v>
      </c>
      <c r="H141" s="17">
        <v>-3.1981214997518603E-2</v>
      </c>
      <c r="I141" s="17">
        <v>-0.23899999999999999</v>
      </c>
      <c r="J141" s="17">
        <v>-3.6812348474054124E-2</v>
      </c>
      <c r="K141" s="17">
        <v>-0.248</v>
      </c>
      <c r="L141" s="17">
        <v>-3.5884643742319922E-2</v>
      </c>
      <c r="M141" s="17">
        <v>-9.5999999999999974E-2</v>
      </c>
      <c r="N141" s="17">
        <v>2.1903834001391065E-3</v>
      </c>
      <c r="O141" s="17">
        <v>-0.35899999999999999</v>
      </c>
      <c r="P141" s="17">
        <v>-9.862939053473152E-2</v>
      </c>
      <c r="Q141" s="17">
        <v>-0.35899999999999999</v>
      </c>
      <c r="R141" s="17">
        <v>-9.862939053473152E-2</v>
      </c>
    </row>
    <row r="142" spans="1:18" x14ac:dyDescent="0.25">
      <c r="A142" s="8">
        <v>45443</v>
      </c>
      <c r="B142" s="9" t="s">
        <v>33</v>
      </c>
      <c r="C142" s="10">
        <v>10370</v>
      </c>
      <c r="D142" s="10">
        <v>11860</v>
      </c>
      <c r="E142" s="10">
        <v>10420</v>
      </c>
      <c r="F142" s="10">
        <v>12180</v>
      </c>
      <c r="G142" s="10">
        <v>10420</v>
      </c>
      <c r="H142" s="10">
        <v>12130</v>
      </c>
      <c r="I142" s="10">
        <v>10340</v>
      </c>
      <c r="J142" s="10">
        <v>11700</v>
      </c>
      <c r="K142" s="10">
        <v>10430</v>
      </c>
      <c r="L142" s="10">
        <v>11920</v>
      </c>
      <c r="M142" s="10">
        <v>10330</v>
      </c>
      <c r="N142" s="10">
        <v>11230</v>
      </c>
      <c r="O142" s="10">
        <v>9980</v>
      </c>
      <c r="P142" s="10">
        <v>8810</v>
      </c>
      <c r="Q142" s="10">
        <v>9980</v>
      </c>
      <c r="R142" s="10">
        <v>8810</v>
      </c>
    </row>
    <row r="143" spans="1:18" x14ac:dyDescent="0.25">
      <c r="A143" s="15">
        <v>45443</v>
      </c>
      <c r="B143" s="16" t="s">
        <v>48</v>
      </c>
      <c r="C143" s="17">
        <v>3.6999999999999922E-2</v>
      </c>
      <c r="D143" s="17">
        <v>3.4705929351203757E-2</v>
      </c>
      <c r="E143" s="17">
        <v>4.2000000000000037E-2</v>
      </c>
      <c r="F143" s="17">
        <v>4.0230199005393485E-2</v>
      </c>
      <c r="G143" s="17">
        <v>4.2000000000000037E-2</v>
      </c>
      <c r="H143" s="17">
        <v>3.9374745381559828E-2</v>
      </c>
      <c r="I143" s="17">
        <v>3.400000000000003E-2</v>
      </c>
      <c r="J143" s="17">
        <v>3.1898954296185833E-2</v>
      </c>
      <c r="K143" s="17">
        <v>4.2999999999999927E-2</v>
      </c>
      <c r="L143" s="17">
        <v>3.5750737198698701E-2</v>
      </c>
      <c r="M143" s="17">
        <v>3.2999999999999918E-2</v>
      </c>
      <c r="N143" s="17">
        <v>2.3471965728252053E-2</v>
      </c>
      <c r="O143" s="17">
        <v>-2.0000000000000018E-3</v>
      </c>
      <c r="P143" s="17">
        <v>-2.5021179329242971E-2</v>
      </c>
      <c r="Q143" s="17">
        <v>-2.0000000000000018E-3</v>
      </c>
      <c r="R143" s="17">
        <v>-2.5021179329242971E-2</v>
      </c>
    </row>
    <row r="144" spans="1:18" x14ac:dyDescent="0.25">
      <c r="A144" s="8">
        <v>45443</v>
      </c>
      <c r="B144" s="9" t="s">
        <v>41</v>
      </c>
      <c r="C144" s="10">
        <v>16390</v>
      </c>
      <c r="D144" s="10">
        <v>19550</v>
      </c>
      <c r="E144" s="10">
        <v>16470</v>
      </c>
      <c r="F144" s="10">
        <v>20050</v>
      </c>
      <c r="G144" s="10">
        <v>16490</v>
      </c>
      <c r="H144" s="10">
        <v>20140</v>
      </c>
      <c r="I144" s="10">
        <v>16350</v>
      </c>
      <c r="J144" s="10">
        <v>19310</v>
      </c>
      <c r="K144" s="10">
        <v>16370</v>
      </c>
      <c r="L144" s="10">
        <v>19350</v>
      </c>
      <c r="M144" s="10">
        <v>11710</v>
      </c>
      <c r="N144" s="10">
        <v>12940</v>
      </c>
      <c r="O144" s="10">
        <v>15840</v>
      </c>
      <c r="P144" s="10">
        <v>13520</v>
      </c>
      <c r="Q144" s="10">
        <v>15840</v>
      </c>
      <c r="R144" s="10">
        <v>13520</v>
      </c>
    </row>
    <row r="145" spans="1:18" x14ac:dyDescent="0.25">
      <c r="A145" s="24">
        <v>45443</v>
      </c>
      <c r="B145" s="25" t="s">
        <v>55</v>
      </c>
      <c r="C145" s="30">
        <v>0.63900000000000001</v>
      </c>
      <c r="D145" s="30">
        <v>0.14348205200129249</v>
      </c>
      <c r="E145" s="30">
        <v>0.64700000000000002</v>
      </c>
      <c r="F145" s="30">
        <v>0.14927213068537504</v>
      </c>
      <c r="G145" s="30">
        <v>0.64900000000000002</v>
      </c>
      <c r="H145" s="30">
        <v>0.15030204861646967</v>
      </c>
      <c r="I145" s="30">
        <v>0.63500000000000001</v>
      </c>
      <c r="J145" s="30">
        <v>0.14066063699014553</v>
      </c>
      <c r="K145" s="30">
        <v>0.63700000000000001</v>
      </c>
      <c r="L145" s="30">
        <v>0.14113281375836428</v>
      </c>
      <c r="M145" s="30">
        <v>0.17100000000000004</v>
      </c>
      <c r="N145" s="30">
        <v>5.2899344396399428E-2</v>
      </c>
      <c r="O145" s="30">
        <v>0.58400000000000007</v>
      </c>
      <c r="P145" s="30">
        <v>6.2173197333575736E-2</v>
      </c>
      <c r="Q145" s="30">
        <v>0.58400000000000007</v>
      </c>
      <c r="R145" s="30">
        <v>6.2173197333575736E-2</v>
      </c>
    </row>
    <row r="146" spans="1:18" x14ac:dyDescent="0.25">
      <c r="A146" s="27">
        <v>45473</v>
      </c>
      <c r="B146" s="28" t="s">
        <v>19</v>
      </c>
      <c r="C146" s="29">
        <v>130</v>
      </c>
      <c r="D146" s="29">
        <v>3530</v>
      </c>
      <c r="E146" s="29">
        <v>130</v>
      </c>
      <c r="F146" s="29">
        <v>3530</v>
      </c>
      <c r="G146" s="29">
        <v>130</v>
      </c>
      <c r="H146" s="29">
        <v>3530</v>
      </c>
      <c r="I146" s="29">
        <v>130</v>
      </c>
      <c r="J146" s="29">
        <v>3530</v>
      </c>
      <c r="K146" s="29">
        <v>120</v>
      </c>
      <c r="L146" s="29">
        <v>3540</v>
      </c>
      <c r="M146" s="29">
        <v>4160</v>
      </c>
      <c r="N146" s="29">
        <v>7310</v>
      </c>
      <c r="O146" s="29">
        <v>30</v>
      </c>
      <c r="P146" s="29">
        <v>1970</v>
      </c>
      <c r="Q146" s="29">
        <v>30</v>
      </c>
      <c r="R146" s="29">
        <v>1970</v>
      </c>
    </row>
    <row r="147" spans="1:18" x14ac:dyDescent="0.25">
      <c r="A147" s="15">
        <v>45473</v>
      </c>
      <c r="B147" s="16" t="s">
        <v>27</v>
      </c>
      <c r="C147" s="17">
        <v>-0.98699999999999999</v>
      </c>
      <c r="D147" s="17">
        <v>-0.18800203453596998</v>
      </c>
      <c r="E147" s="17">
        <v>-0.98699999999999999</v>
      </c>
      <c r="F147" s="17">
        <v>-0.18800203453596998</v>
      </c>
      <c r="G147" s="17">
        <v>-0.98699999999999999</v>
      </c>
      <c r="H147" s="17">
        <v>-0.18800203453596998</v>
      </c>
      <c r="I147" s="17">
        <v>-0.98699999999999999</v>
      </c>
      <c r="J147" s="17">
        <v>-0.18800203453596998</v>
      </c>
      <c r="K147" s="17">
        <v>-0.98799999999999999</v>
      </c>
      <c r="L147" s="17">
        <v>-0.18754249945648649</v>
      </c>
      <c r="M147" s="17">
        <v>-0.58400000000000007</v>
      </c>
      <c r="N147" s="17">
        <v>-6.0745087069470349E-2</v>
      </c>
      <c r="O147" s="17">
        <v>-0.997</v>
      </c>
      <c r="P147" s="17">
        <v>-0.27740784000866481</v>
      </c>
      <c r="Q147" s="17">
        <v>-0.997</v>
      </c>
      <c r="R147" s="17">
        <v>-0.27740784000866481</v>
      </c>
    </row>
    <row r="148" spans="1:18" x14ac:dyDescent="0.25">
      <c r="A148" s="8">
        <v>45473</v>
      </c>
      <c r="B148" s="9" t="s">
        <v>28</v>
      </c>
      <c r="C148" s="10">
        <v>7630</v>
      </c>
      <c r="D148" s="10">
        <v>8400</v>
      </c>
      <c r="E148" s="10">
        <v>7660</v>
      </c>
      <c r="F148" s="10">
        <v>8630</v>
      </c>
      <c r="G148" s="10">
        <v>7670</v>
      </c>
      <c r="H148" s="10">
        <v>8500</v>
      </c>
      <c r="I148" s="10">
        <v>7610</v>
      </c>
      <c r="J148" s="10">
        <v>8290</v>
      </c>
      <c r="K148" s="10">
        <v>7520</v>
      </c>
      <c r="L148" s="10">
        <v>8330</v>
      </c>
      <c r="M148" s="10">
        <v>9040</v>
      </c>
      <c r="N148" s="10">
        <v>10110</v>
      </c>
      <c r="O148" s="10">
        <v>6410</v>
      </c>
      <c r="P148" s="10">
        <v>5950</v>
      </c>
      <c r="Q148" s="10">
        <v>6410</v>
      </c>
      <c r="R148" s="10">
        <v>5950</v>
      </c>
    </row>
    <row r="149" spans="1:18" x14ac:dyDescent="0.25">
      <c r="A149" s="15">
        <v>45473</v>
      </c>
      <c r="B149" s="16" t="s">
        <v>40</v>
      </c>
      <c r="C149" s="17">
        <v>-0.23699999999999999</v>
      </c>
      <c r="D149" s="17">
        <v>-3.4269701092490057E-2</v>
      </c>
      <c r="E149" s="17">
        <v>-0.23399999999999999</v>
      </c>
      <c r="F149" s="17">
        <v>-2.9038166239047758E-2</v>
      </c>
      <c r="G149" s="17">
        <v>-0.23299999999999998</v>
      </c>
      <c r="H149" s="17">
        <v>-3.1981214997518603E-2</v>
      </c>
      <c r="I149" s="17">
        <v>-0.23899999999999999</v>
      </c>
      <c r="J149" s="17">
        <v>-3.6812348474054124E-2</v>
      </c>
      <c r="K149" s="17">
        <v>-0.248</v>
      </c>
      <c r="L149" s="17">
        <v>-3.5884643742319922E-2</v>
      </c>
      <c r="M149" s="17">
        <v>-9.5999999999999974E-2</v>
      </c>
      <c r="N149" s="17">
        <v>2.1903834001391065E-3</v>
      </c>
      <c r="O149" s="17">
        <v>-0.35899999999999999</v>
      </c>
      <c r="P149" s="17">
        <v>-9.862939053473152E-2</v>
      </c>
      <c r="Q149" s="17">
        <v>-0.35899999999999999</v>
      </c>
      <c r="R149" s="17">
        <v>-9.862939053473152E-2</v>
      </c>
    </row>
    <row r="150" spans="1:18" x14ac:dyDescent="0.25">
      <c r="A150" s="8">
        <v>45473</v>
      </c>
      <c r="B150" s="9" t="s">
        <v>33</v>
      </c>
      <c r="C150" s="10">
        <v>10370</v>
      </c>
      <c r="D150" s="10">
        <v>12000</v>
      </c>
      <c r="E150" s="10">
        <v>10420</v>
      </c>
      <c r="F150" s="10">
        <v>12310</v>
      </c>
      <c r="G150" s="10">
        <v>10420</v>
      </c>
      <c r="H150" s="10">
        <v>12160</v>
      </c>
      <c r="I150" s="10">
        <v>10340</v>
      </c>
      <c r="J150" s="10">
        <v>11850</v>
      </c>
      <c r="K150" s="10">
        <v>10430</v>
      </c>
      <c r="L150" s="10">
        <v>11950</v>
      </c>
      <c r="M150" s="10">
        <v>10330</v>
      </c>
      <c r="N150" s="10">
        <v>11240</v>
      </c>
      <c r="O150" s="10">
        <v>9990</v>
      </c>
      <c r="P150" s="10">
        <v>8840</v>
      </c>
      <c r="Q150" s="10">
        <v>9990</v>
      </c>
      <c r="R150" s="10">
        <v>8840</v>
      </c>
    </row>
    <row r="151" spans="1:18" x14ac:dyDescent="0.25">
      <c r="A151" s="15">
        <v>45473</v>
      </c>
      <c r="B151" s="16" t="s">
        <v>48</v>
      </c>
      <c r="C151" s="17">
        <v>3.6999999999999922E-2</v>
      </c>
      <c r="D151" s="17">
        <v>3.7137289336648172E-2</v>
      </c>
      <c r="E151" s="17">
        <v>4.2000000000000037E-2</v>
      </c>
      <c r="F151" s="17">
        <v>4.2441303428981891E-2</v>
      </c>
      <c r="G151" s="17">
        <v>4.2000000000000037E-2</v>
      </c>
      <c r="H151" s="17">
        <v>3.9888355290730981E-2</v>
      </c>
      <c r="I151" s="17">
        <v>3.400000000000003E-2</v>
      </c>
      <c r="J151" s="17">
        <v>3.4531383806628124E-2</v>
      </c>
      <c r="K151" s="17">
        <v>4.2999999999999927E-2</v>
      </c>
      <c r="L151" s="17">
        <v>3.6271564182035476E-2</v>
      </c>
      <c r="M151" s="17">
        <v>3.2999999999999918E-2</v>
      </c>
      <c r="N151" s="17">
        <v>2.365417545419124E-2</v>
      </c>
      <c r="O151" s="17">
        <v>-1.0000000000000009E-3</v>
      </c>
      <c r="P151" s="17">
        <v>-2.435807818052016E-2</v>
      </c>
      <c r="Q151" s="17">
        <v>-1.0000000000000009E-3</v>
      </c>
      <c r="R151" s="17">
        <v>-2.435807818052016E-2</v>
      </c>
    </row>
    <row r="152" spans="1:18" x14ac:dyDescent="0.25">
      <c r="A152" s="8">
        <v>45473</v>
      </c>
      <c r="B152" s="9" t="s">
        <v>41</v>
      </c>
      <c r="C152" s="10">
        <v>16390</v>
      </c>
      <c r="D152" s="10">
        <v>19550</v>
      </c>
      <c r="E152" s="10">
        <v>16470</v>
      </c>
      <c r="F152" s="10">
        <v>20050</v>
      </c>
      <c r="G152" s="10">
        <v>16490</v>
      </c>
      <c r="H152" s="10">
        <v>20140</v>
      </c>
      <c r="I152" s="10">
        <v>16350</v>
      </c>
      <c r="J152" s="10">
        <v>19310</v>
      </c>
      <c r="K152" s="10">
        <v>16370</v>
      </c>
      <c r="L152" s="10">
        <v>19350</v>
      </c>
      <c r="M152" s="10">
        <v>11710</v>
      </c>
      <c r="N152" s="10">
        <v>12940</v>
      </c>
      <c r="O152" s="10">
        <v>15840</v>
      </c>
      <c r="P152" s="10">
        <v>13520</v>
      </c>
      <c r="Q152" s="10">
        <v>15840</v>
      </c>
      <c r="R152" s="10">
        <v>13520</v>
      </c>
    </row>
    <row r="153" spans="1:18" x14ac:dyDescent="0.25">
      <c r="A153" s="24">
        <v>45473</v>
      </c>
      <c r="B153" s="25" t="s">
        <v>55</v>
      </c>
      <c r="C153" s="30">
        <v>0.63900000000000001</v>
      </c>
      <c r="D153" s="30">
        <v>0.14348205200129249</v>
      </c>
      <c r="E153" s="30">
        <v>0.64700000000000002</v>
      </c>
      <c r="F153" s="30">
        <v>0.14927213068537504</v>
      </c>
      <c r="G153" s="30">
        <v>0.64900000000000002</v>
      </c>
      <c r="H153" s="30">
        <v>0.15030204861646967</v>
      </c>
      <c r="I153" s="30">
        <v>0.63500000000000001</v>
      </c>
      <c r="J153" s="30">
        <v>0.14066063699014553</v>
      </c>
      <c r="K153" s="30">
        <v>0.63700000000000001</v>
      </c>
      <c r="L153" s="30">
        <v>0.14113281375836428</v>
      </c>
      <c r="M153" s="30">
        <v>0.17100000000000004</v>
      </c>
      <c r="N153" s="30">
        <v>5.2899344396399428E-2</v>
      </c>
      <c r="O153" s="30">
        <v>0.58400000000000007</v>
      </c>
      <c r="P153" s="30">
        <v>6.2173197333575736E-2</v>
      </c>
      <c r="Q153" s="30">
        <v>0.58400000000000007</v>
      </c>
      <c r="R153" s="30">
        <v>6.2173197333575736E-2</v>
      </c>
    </row>
    <row r="154" spans="1:18" x14ac:dyDescent="0.25">
      <c r="A154" s="27">
        <v>45504</v>
      </c>
      <c r="B154" s="28" t="s">
        <v>19</v>
      </c>
      <c r="C154" s="29">
        <v>130</v>
      </c>
      <c r="D154" s="29">
        <v>3530</v>
      </c>
      <c r="E154" s="29">
        <v>130</v>
      </c>
      <c r="F154" s="29">
        <v>3540</v>
      </c>
      <c r="G154" s="29">
        <v>130</v>
      </c>
      <c r="H154" s="29">
        <v>3540</v>
      </c>
      <c r="I154" s="29">
        <v>130</v>
      </c>
      <c r="J154" s="29">
        <v>3530</v>
      </c>
      <c r="K154" s="29">
        <v>120</v>
      </c>
      <c r="L154" s="29">
        <v>3540</v>
      </c>
      <c r="M154" s="29">
        <v>4160</v>
      </c>
      <c r="N154" s="29">
        <v>7310</v>
      </c>
      <c r="O154" s="29">
        <v>30</v>
      </c>
      <c r="P154" s="29">
        <v>1980</v>
      </c>
      <c r="Q154" s="29">
        <v>30</v>
      </c>
      <c r="R154" s="29">
        <v>1980</v>
      </c>
    </row>
    <row r="155" spans="1:18" x14ac:dyDescent="0.25">
      <c r="A155" s="15">
        <v>45504</v>
      </c>
      <c r="B155" s="16" t="s">
        <v>27</v>
      </c>
      <c r="C155" s="17">
        <v>-0.98699999999999999</v>
      </c>
      <c r="D155" s="17">
        <v>-0.18800203453596998</v>
      </c>
      <c r="E155" s="17">
        <v>-0.98699999999999999</v>
      </c>
      <c r="F155" s="17">
        <v>-0.18754249945648649</v>
      </c>
      <c r="G155" s="17">
        <v>-0.98699999999999999</v>
      </c>
      <c r="H155" s="17">
        <v>-0.18754249945648649</v>
      </c>
      <c r="I155" s="17">
        <v>-0.98699999999999999</v>
      </c>
      <c r="J155" s="17">
        <v>-0.18800203453596998</v>
      </c>
      <c r="K155" s="17">
        <v>-0.98799999999999999</v>
      </c>
      <c r="L155" s="17">
        <v>-0.18754249945648649</v>
      </c>
      <c r="M155" s="17">
        <v>-0.58400000000000007</v>
      </c>
      <c r="N155" s="17">
        <v>-6.0745087069470349E-2</v>
      </c>
      <c r="O155" s="17">
        <v>-0.997</v>
      </c>
      <c r="P155" s="17">
        <v>-0.27667572892178482</v>
      </c>
      <c r="Q155" s="17">
        <v>-0.997</v>
      </c>
      <c r="R155" s="17">
        <v>-0.27667572892178482</v>
      </c>
    </row>
    <row r="156" spans="1:18" x14ac:dyDescent="0.25">
      <c r="A156" s="8">
        <v>45504</v>
      </c>
      <c r="B156" s="9" t="s">
        <v>28</v>
      </c>
      <c r="C156" s="10">
        <v>7630</v>
      </c>
      <c r="D156" s="10">
        <v>8400</v>
      </c>
      <c r="E156" s="10">
        <v>7660</v>
      </c>
      <c r="F156" s="10">
        <v>8630</v>
      </c>
      <c r="G156" s="10">
        <v>7670</v>
      </c>
      <c r="H156" s="10">
        <v>8500</v>
      </c>
      <c r="I156" s="10">
        <v>7610</v>
      </c>
      <c r="J156" s="10">
        <v>8290</v>
      </c>
      <c r="K156" s="10">
        <v>7520</v>
      </c>
      <c r="L156" s="10">
        <v>8330</v>
      </c>
      <c r="M156" s="10">
        <v>9040</v>
      </c>
      <c r="N156" s="10">
        <v>10110</v>
      </c>
      <c r="O156" s="10">
        <v>6410</v>
      </c>
      <c r="P156" s="10">
        <v>5950</v>
      </c>
      <c r="Q156" s="10">
        <v>6410</v>
      </c>
      <c r="R156" s="10">
        <v>5950</v>
      </c>
    </row>
    <row r="157" spans="1:18" x14ac:dyDescent="0.25">
      <c r="A157" s="15">
        <v>45504</v>
      </c>
      <c r="B157" s="16" t="s">
        <v>40</v>
      </c>
      <c r="C157" s="17">
        <v>-0.23699999999999999</v>
      </c>
      <c r="D157" s="17">
        <v>-3.4269701092490057E-2</v>
      </c>
      <c r="E157" s="17">
        <v>-0.23399999999999999</v>
      </c>
      <c r="F157" s="17">
        <v>-2.9038166239047758E-2</v>
      </c>
      <c r="G157" s="17">
        <v>-0.23299999999999998</v>
      </c>
      <c r="H157" s="17">
        <v>-3.1981214997518603E-2</v>
      </c>
      <c r="I157" s="17">
        <v>-0.23899999999999999</v>
      </c>
      <c r="J157" s="17">
        <v>-3.6812348474054124E-2</v>
      </c>
      <c r="K157" s="17">
        <v>-0.248</v>
      </c>
      <c r="L157" s="17">
        <v>-3.5884643742319922E-2</v>
      </c>
      <c r="M157" s="17">
        <v>-9.5999999999999974E-2</v>
      </c>
      <c r="N157" s="17">
        <v>2.1903834001391065E-3</v>
      </c>
      <c r="O157" s="17">
        <v>-0.35899999999999999</v>
      </c>
      <c r="P157" s="17">
        <v>-9.862939053473152E-2</v>
      </c>
      <c r="Q157" s="17">
        <v>-0.35899999999999999</v>
      </c>
      <c r="R157" s="17">
        <v>-9.862939053473152E-2</v>
      </c>
    </row>
    <row r="158" spans="1:18" x14ac:dyDescent="0.25">
      <c r="A158" s="8">
        <v>45504</v>
      </c>
      <c r="B158" s="9" t="s">
        <v>33</v>
      </c>
      <c r="C158" s="10">
        <v>10450</v>
      </c>
      <c r="D158" s="10">
        <v>12060</v>
      </c>
      <c r="E158" s="10">
        <v>10500</v>
      </c>
      <c r="F158" s="10">
        <v>12380</v>
      </c>
      <c r="G158" s="10">
        <v>10430</v>
      </c>
      <c r="H158" s="10">
        <v>12360</v>
      </c>
      <c r="I158" s="10">
        <v>10430</v>
      </c>
      <c r="J158" s="10">
        <v>11900</v>
      </c>
      <c r="K158" s="10">
        <v>10430</v>
      </c>
      <c r="L158" s="10">
        <v>12060</v>
      </c>
      <c r="M158" s="10">
        <v>10330</v>
      </c>
      <c r="N158" s="10">
        <v>11240</v>
      </c>
      <c r="O158" s="10">
        <v>10120</v>
      </c>
      <c r="P158" s="10">
        <v>8920</v>
      </c>
      <c r="Q158" s="10">
        <v>10120</v>
      </c>
      <c r="R158" s="10">
        <v>8920</v>
      </c>
    </row>
    <row r="159" spans="1:18" x14ac:dyDescent="0.25">
      <c r="A159" s="15">
        <v>45504</v>
      </c>
      <c r="B159" s="16" t="s">
        <v>48</v>
      </c>
      <c r="C159" s="17">
        <v>4.4999999999999929E-2</v>
      </c>
      <c r="D159" s="17">
        <v>3.8172358552532426E-2</v>
      </c>
      <c r="E159" s="17">
        <v>5.0000000000000044E-2</v>
      </c>
      <c r="F159" s="17">
        <v>4.3624170652887706E-2</v>
      </c>
      <c r="G159" s="17">
        <v>4.2999999999999927E-2</v>
      </c>
      <c r="H159" s="17">
        <v>4.3286755719532444E-2</v>
      </c>
      <c r="I159" s="17">
        <v>4.2999999999999927E-2</v>
      </c>
      <c r="J159" s="17">
        <v>3.5402936335428681E-2</v>
      </c>
      <c r="K159" s="17">
        <v>4.2999999999999927E-2</v>
      </c>
      <c r="L159" s="17">
        <v>3.8172358552532426E-2</v>
      </c>
      <c r="M159" s="17">
        <v>3.2999999999999918E-2</v>
      </c>
      <c r="N159" s="17">
        <v>2.365417545419124E-2</v>
      </c>
      <c r="O159" s="17">
        <v>1.2000000000000011E-2</v>
      </c>
      <c r="P159" s="17">
        <v>-2.2598568239258099E-2</v>
      </c>
      <c r="Q159" s="17">
        <v>1.2000000000000011E-2</v>
      </c>
      <c r="R159" s="17">
        <v>-2.2598568239258099E-2</v>
      </c>
    </row>
    <row r="160" spans="1:18" x14ac:dyDescent="0.25">
      <c r="A160" s="8">
        <v>45504</v>
      </c>
      <c r="B160" s="9" t="s">
        <v>41</v>
      </c>
      <c r="C160" s="10">
        <v>16390</v>
      </c>
      <c r="D160" s="10">
        <v>19550</v>
      </c>
      <c r="E160" s="10">
        <v>16470</v>
      </c>
      <c r="F160" s="10">
        <v>20050</v>
      </c>
      <c r="G160" s="10">
        <v>16490</v>
      </c>
      <c r="H160" s="10">
        <v>20140</v>
      </c>
      <c r="I160" s="10">
        <v>16350</v>
      </c>
      <c r="J160" s="10">
        <v>19310</v>
      </c>
      <c r="K160" s="10">
        <v>16370</v>
      </c>
      <c r="L160" s="10">
        <v>19350</v>
      </c>
      <c r="M160" s="10">
        <v>11710</v>
      </c>
      <c r="N160" s="10">
        <v>12940</v>
      </c>
      <c r="O160" s="10">
        <v>15840</v>
      </c>
      <c r="P160" s="10">
        <v>13520</v>
      </c>
      <c r="Q160" s="10">
        <v>15840</v>
      </c>
      <c r="R160" s="10">
        <v>13520</v>
      </c>
    </row>
    <row r="161" spans="1:18" x14ac:dyDescent="0.25">
      <c r="A161" s="24">
        <v>45504</v>
      </c>
      <c r="B161" s="25" t="s">
        <v>55</v>
      </c>
      <c r="C161" s="30">
        <v>0.63900000000000001</v>
      </c>
      <c r="D161" s="30">
        <v>0.14348205200129249</v>
      </c>
      <c r="E161" s="30">
        <v>0.64700000000000002</v>
      </c>
      <c r="F161" s="30">
        <v>0.14927213068537504</v>
      </c>
      <c r="G161" s="30">
        <v>0.64900000000000002</v>
      </c>
      <c r="H161" s="30">
        <v>0.15030204861646967</v>
      </c>
      <c r="I161" s="30">
        <v>0.63500000000000001</v>
      </c>
      <c r="J161" s="30">
        <v>0.14066063699014553</v>
      </c>
      <c r="K161" s="30">
        <v>0.63700000000000001</v>
      </c>
      <c r="L161" s="30">
        <v>0.14113281375836428</v>
      </c>
      <c r="M161" s="30">
        <v>0.17100000000000004</v>
      </c>
      <c r="N161" s="30">
        <v>5.2899344396399428E-2</v>
      </c>
      <c r="O161" s="30">
        <v>0.58400000000000007</v>
      </c>
      <c r="P161" s="30">
        <v>6.2173197333575736E-2</v>
      </c>
      <c r="Q161" s="30">
        <v>0.58400000000000007</v>
      </c>
      <c r="R161" s="30">
        <v>6.2173197333575736E-2</v>
      </c>
    </row>
    <row r="162" spans="1:18" x14ac:dyDescent="0.25">
      <c r="A162" s="27">
        <v>45535</v>
      </c>
      <c r="B162" s="28" t="s">
        <v>19</v>
      </c>
      <c r="C162" s="29">
        <v>130</v>
      </c>
      <c r="D162" s="29">
        <v>3530</v>
      </c>
      <c r="E162" s="29">
        <v>130</v>
      </c>
      <c r="F162" s="29">
        <v>3530</v>
      </c>
      <c r="G162" s="29">
        <v>130</v>
      </c>
      <c r="H162" s="29">
        <v>3530</v>
      </c>
      <c r="I162" s="29">
        <v>130</v>
      </c>
      <c r="J162" s="29">
        <v>3530</v>
      </c>
      <c r="K162" s="29">
        <v>120</v>
      </c>
      <c r="L162" s="29">
        <v>3540</v>
      </c>
      <c r="M162" s="29">
        <v>4160</v>
      </c>
      <c r="N162" s="29">
        <v>7310</v>
      </c>
      <c r="O162" s="29">
        <v>30</v>
      </c>
      <c r="P162" s="29">
        <v>1970</v>
      </c>
      <c r="Q162" s="29">
        <v>30</v>
      </c>
      <c r="R162" s="29">
        <v>1970</v>
      </c>
    </row>
    <row r="163" spans="1:18" x14ac:dyDescent="0.25">
      <c r="A163" s="15">
        <v>45535</v>
      </c>
      <c r="B163" s="16" t="s">
        <v>27</v>
      </c>
      <c r="C163" s="17">
        <v>-0.98699999999999999</v>
      </c>
      <c r="D163" s="17">
        <v>-0.18800203453596998</v>
      </c>
      <c r="E163" s="17">
        <v>-0.98699999999999999</v>
      </c>
      <c r="F163" s="17">
        <v>-0.18800203453596998</v>
      </c>
      <c r="G163" s="17">
        <v>-0.98699999999999999</v>
      </c>
      <c r="H163" s="17">
        <v>-0.18800203453596998</v>
      </c>
      <c r="I163" s="17">
        <v>-0.98699999999999999</v>
      </c>
      <c r="J163" s="17">
        <v>-0.18800203453596998</v>
      </c>
      <c r="K163" s="17">
        <v>-0.98799999999999999</v>
      </c>
      <c r="L163" s="17">
        <v>-0.18754249945648649</v>
      </c>
      <c r="M163" s="17">
        <v>-0.58400000000000007</v>
      </c>
      <c r="N163" s="17">
        <v>-6.0745087069470349E-2</v>
      </c>
      <c r="O163" s="17">
        <v>-0.997</v>
      </c>
      <c r="P163" s="17">
        <v>-0.27740784000866481</v>
      </c>
      <c r="Q163" s="17">
        <v>-0.997</v>
      </c>
      <c r="R163" s="17">
        <v>-0.27740784000866481</v>
      </c>
    </row>
    <row r="164" spans="1:18" x14ac:dyDescent="0.25">
      <c r="A164" s="8">
        <v>45535</v>
      </c>
      <c r="B164" s="9" t="s">
        <v>28</v>
      </c>
      <c r="C164" s="10">
        <v>7630</v>
      </c>
      <c r="D164" s="10">
        <v>8400</v>
      </c>
      <c r="E164" s="10">
        <v>7660</v>
      </c>
      <c r="F164" s="10">
        <v>8630</v>
      </c>
      <c r="G164" s="10">
        <v>7670</v>
      </c>
      <c r="H164" s="10">
        <v>8500</v>
      </c>
      <c r="I164" s="10">
        <v>7610</v>
      </c>
      <c r="J164" s="10">
        <v>8290</v>
      </c>
      <c r="K164" s="10">
        <v>7520</v>
      </c>
      <c r="L164" s="10">
        <v>8330</v>
      </c>
      <c r="M164" s="10">
        <v>9040</v>
      </c>
      <c r="N164" s="10">
        <v>10110</v>
      </c>
      <c r="O164" s="10">
        <v>6410</v>
      </c>
      <c r="P164" s="10">
        <v>5950</v>
      </c>
      <c r="Q164" s="10">
        <v>6410</v>
      </c>
      <c r="R164" s="10">
        <v>5950</v>
      </c>
    </row>
    <row r="165" spans="1:18" x14ac:dyDescent="0.25">
      <c r="A165" s="15">
        <v>45535</v>
      </c>
      <c r="B165" s="16" t="s">
        <v>40</v>
      </c>
      <c r="C165" s="17">
        <v>-0.23699999999999999</v>
      </c>
      <c r="D165" s="17">
        <v>-3.4269701092490057E-2</v>
      </c>
      <c r="E165" s="17">
        <v>-0.23399999999999999</v>
      </c>
      <c r="F165" s="17">
        <v>-2.9038166239047758E-2</v>
      </c>
      <c r="G165" s="17">
        <v>-0.23299999999999998</v>
      </c>
      <c r="H165" s="17">
        <v>-3.1981214997518603E-2</v>
      </c>
      <c r="I165" s="17">
        <v>-0.23899999999999999</v>
      </c>
      <c r="J165" s="17">
        <v>-3.6812348474054124E-2</v>
      </c>
      <c r="K165" s="17">
        <v>-0.248</v>
      </c>
      <c r="L165" s="17">
        <v>-3.5884643742319922E-2</v>
      </c>
      <c r="M165" s="17">
        <v>-9.5999999999999974E-2</v>
      </c>
      <c r="N165" s="17">
        <v>2.1903834001391065E-3</v>
      </c>
      <c r="O165" s="17">
        <v>-0.35899999999999999</v>
      </c>
      <c r="P165" s="17">
        <v>-9.862939053473152E-2</v>
      </c>
      <c r="Q165" s="17">
        <v>-0.35899999999999999</v>
      </c>
      <c r="R165" s="17">
        <v>-9.862939053473152E-2</v>
      </c>
    </row>
    <row r="166" spans="1:18" x14ac:dyDescent="0.25">
      <c r="A166" s="8">
        <v>45535</v>
      </c>
      <c r="B166" s="9" t="s">
        <v>33</v>
      </c>
      <c r="C166" s="10">
        <v>10450</v>
      </c>
      <c r="D166" s="10">
        <v>12230</v>
      </c>
      <c r="E166" s="10">
        <v>10500</v>
      </c>
      <c r="F166" s="10">
        <v>12540</v>
      </c>
      <c r="G166" s="10">
        <v>10430</v>
      </c>
      <c r="H166" s="10">
        <v>12360</v>
      </c>
      <c r="I166" s="10">
        <v>10430</v>
      </c>
      <c r="J166" s="10">
        <v>12070</v>
      </c>
      <c r="K166" s="10">
        <v>10430</v>
      </c>
      <c r="L166" s="10">
        <v>12210</v>
      </c>
      <c r="M166" s="10">
        <v>10330</v>
      </c>
      <c r="N166" s="10">
        <v>11240</v>
      </c>
      <c r="O166" s="10">
        <v>10290</v>
      </c>
      <c r="P166" s="10">
        <v>8930</v>
      </c>
      <c r="Q166" s="10">
        <v>10290</v>
      </c>
      <c r="R166" s="10">
        <v>8930</v>
      </c>
    </row>
    <row r="167" spans="1:18" x14ac:dyDescent="0.25">
      <c r="A167" s="15">
        <v>45535</v>
      </c>
      <c r="B167" s="16" t="s">
        <v>48</v>
      </c>
      <c r="C167" s="17">
        <v>4.4999999999999929E-2</v>
      </c>
      <c r="D167" s="17">
        <v>4.1082847854753579E-2</v>
      </c>
      <c r="E167" s="17">
        <v>5.0000000000000044E-2</v>
      </c>
      <c r="F167" s="17">
        <v>4.6307906957983924E-2</v>
      </c>
      <c r="G167" s="17">
        <v>4.2999999999999927E-2</v>
      </c>
      <c r="H167" s="17">
        <v>4.3286755719532444E-2</v>
      </c>
      <c r="I167" s="17">
        <v>4.2999999999999927E-2</v>
      </c>
      <c r="J167" s="17">
        <v>3.8344469364139488E-2</v>
      </c>
      <c r="K167" s="17">
        <v>4.2999999999999927E-2</v>
      </c>
      <c r="L167" s="17">
        <v>4.0742123563830779E-2</v>
      </c>
      <c r="M167" s="17">
        <v>3.2999999999999918E-2</v>
      </c>
      <c r="N167" s="17">
        <v>2.365417545419124E-2</v>
      </c>
      <c r="O167" s="17">
        <v>2.8999999999999915E-2</v>
      </c>
      <c r="P167" s="17">
        <v>-2.2379518142903398E-2</v>
      </c>
      <c r="Q167" s="17">
        <v>2.8999999999999915E-2</v>
      </c>
      <c r="R167" s="17">
        <v>-2.2379518142903398E-2</v>
      </c>
    </row>
    <row r="168" spans="1:18" x14ac:dyDescent="0.25">
      <c r="A168" s="8">
        <v>45535</v>
      </c>
      <c r="B168" s="9" t="s">
        <v>41</v>
      </c>
      <c r="C168" s="10">
        <v>16390</v>
      </c>
      <c r="D168" s="10">
        <v>19550</v>
      </c>
      <c r="E168" s="10">
        <v>16470</v>
      </c>
      <c r="F168" s="10">
        <v>20050</v>
      </c>
      <c r="G168" s="10">
        <v>16490</v>
      </c>
      <c r="H168" s="10">
        <v>20140</v>
      </c>
      <c r="I168" s="10">
        <v>16350</v>
      </c>
      <c r="J168" s="10">
        <v>19310</v>
      </c>
      <c r="K168" s="10">
        <v>16370</v>
      </c>
      <c r="L168" s="10">
        <v>19350</v>
      </c>
      <c r="M168" s="10">
        <v>11710</v>
      </c>
      <c r="N168" s="10">
        <v>12940</v>
      </c>
      <c r="O168" s="10">
        <v>15840</v>
      </c>
      <c r="P168" s="10">
        <v>13570</v>
      </c>
      <c r="Q168" s="10">
        <v>15840</v>
      </c>
      <c r="R168" s="10">
        <v>13570</v>
      </c>
    </row>
    <row r="169" spans="1:18" x14ac:dyDescent="0.25">
      <c r="A169" s="24">
        <v>45535</v>
      </c>
      <c r="B169" s="25" t="s">
        <v>55</v>
      </c>
      <c r="C169" s="30">
        <v>0.63900000000000001</v>
      </c>
      <c r="D169" s="30">
        <v>0.14348205200129249</v>
      </c>
      <c r="E169" s="30">
        <v>0.64700000000000002</v>
      </c>
      <c r="F169" s="30">
        <v>0.14927213068537504</v>
      </c>
      <c r="G169" s="30">
        <v>0.64900000000000002</v>
      </c>
      <c r="H169" s="30">
        <v>0.15030204861646967</v>
      </c>
      <c r="I169" s="30">
        <v>0.63500000000000001</v>
      </c>
      <c r="J169" s="30">
        <v>0.14066063699014553</v>
      </c>
      <c r="K169" s="30">
        <v>0.63700000000000001</v>
      </c>
      <c r="L169" s="30">
        <v>0.14113281375836428</v>
      </c>
      <c r="M169" s="30">
        <v>0.17100000000000004</v>
      </c>
      <c r="N169" s="30">
        <v>5.2899344396399428E-2</v>
      </c>
      <c r="O169" s="30">
        <v>0.58400000000000007</v>
      </c>
      <c r="P169" s="30">
        <v>6.2957668792699373E-2</v>
      </c>
      <c r="Q169" s="30">
        <v>0.58400000000000007</v>
      </c>
      <c r="R169" s="30">
        <v>6.2957668792699373E-2</v>
      </c>
    </row>
  </sheetData>
  <sheetProtection algorithmName="SHA-512" hashValue="jsly4Rv2QetGJgNzEbUD4SQqzgJzhbRmywDwCVUZTQYBoGhRF+8kUqH8urVrYnnCRFb+aHW6P7ALhvbVuInuIw==" saltValue="EoCd4iHeYvuW7QPDFTsgiA==" spinCount="100000" sheet="1" objects="1" scenarios="1"/>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AF72E-AA1A-46C4-8BE5-1985CF4547B3}">
  <sheetPr codeName="Sheet10"/>
  <dimension ref="A1:I28"/>
  <sheetViews>
    <sheetView showGridLines="0" tabSelected="1" topLeftCell="A6" zoomScale="115" zoomScaleNormal="115" workbookViewId="0">
      <selection activeCell="B24" sqref="B24:I25"/>
    </sheetView>
  </sheetViews>
  <sheetFormatPr defaultRowHeight="14.4" x14ac:dyDescent="0.3"/>
  <cols>
    <col min="1" max="1" width="1.109375" style="31" customWidth="1"/>
    <col min="2" max="2" width="12.6640625" style="31" customWidth="1"/>
    <col min="3" max="3" width="21.33203125" style="31" customWidth="1"/>
    <col min="4" max="4" width="15.5546875" style="31" customWidth="1"/>
    <col min="5" max="5" width="13.88671875" style="31" customWidth="1"/>
    <col min="6" max="7" width="12.6640625" style="31" customWidth="1"/>
    <col min="8" max="16384" width="8.88671875" style="31"/>
  </cols>
  <sheetData>
    <row r="1" spans="1:9" ht="33" customHeight="1" x14ac:dyDescent="0.45">
      <c r="B1" s="32" t="s">
        <v>146</v>
      </c>
    </row>
    <row r="2" spans="1:9" ht="18" x14ac:dyDescent="0.35">
      <c r="B2" s="33" t="s">
        <v>147</v>
      </c>
      <c r="I2" s="34"/>
    </row>
    <row r="3" spans="1:9" x14ac:dyDescent="0.3">
      <c r="B3" s="35"/>
      <c r="C3" s="35"/>
      <c r="D3" s="35"/>
      <c r="E3" s="35"/>
      <c r="F3" s="35"/>
      <c r="G3" s="35"/>
      <c r="I3" s="34"/>
    </row>
    <row r="4" spans="1:9" ht="18" customHeight="1" x14ac:dyDescent="0.3">
      <c r="B4" s="36" t="s">
        <v>148</v>
      </c>
      <c r="C4" s="36"/>
      <c r="D4" s="36"/>
      <c r="E4" s="36"/>
      <c r="F4" s="36"/>
      <c r="G4" s="36"/>
      <c r="H4" s="36"/>
      <c r="I4" s="36"/>
    </row>
    <row r="5" spans="1:9" ht="33" customHeight="1" x14ac:dyDescent="0.3">
      <c r="B5" s="36"/>
      <c r="C5" s="36"/>
      <c r="D5" s="36"/>
      <c r="E5" s="36"/>
      <c r="F5" s="36"/>
      <c r="G5" s="36"/>
      <c r="H5" s="36"/>
      <c r="I5" s="36"/>
    </row>
    <row r="6" spans="1:9" x14ac:dyDescent="0.3">
      <c r="B6" s="7"/>
      <c r="C6" s="37">
        <v>2</v>
      </c>
      <c r="D6" s="37">
        <v>2</v>
      </c>
      <c r="E6" s="4"/>
      <c r="F6" s="4"/>
      <c r="G6" s="4"/>
      <c r="I6" s="34"/>
    </row>
    <row r="7" spans="1:9" ht="19.95" customHeight="1" x14ac:dyDescent="0.3">
      <c r="B7" s="38" t="s">
        <v>149</v>
      </c>
      <c r="C7" s="39"/>
      <c r="D7" s="40" cm="1">
        <f t="array" ref="D7">INDEX(data!T:T,SMC_EST!E7+1,0)</f>
        <v>45535</v>
      </c>
      <c r="E7" s="75">
        <v>21</v>
      </c>
      <c r="F7" s="4"/>
      <c r="G7" s="4"/>
      <c r="I7" s="34"/>
    </row>
    <row r="8" spans="1:9" x14ac:dyDescent="0.3">
      <c r="B8" s="39"/>
      <c r="C8" s="39"/>
      <c r="D8" s="39" t="str">
        <f>IF(D15="","Selle kuupäeva kohta andmed puuduvad","")</f>
        <v/>
      </c>
      <c r="E8" s="4"/>
      <c r="F8" s="4"/>
      <c r="G8" s="4"/>
      <c r="I8" s="34"/>
    </row>
    <row r="9" spans="1:9" x14ac:dyDescent="0.3">
      <c r="B9" s="41" t="s">
        <v>150</v>
      </c>
      <c r="C9" s="42"/>
      <c r="D9" s="42" t="s">
        <v>151</v>
      </c>
      <c r="E9" s="4"/>
      <c r="F9" s="4"/>
      <c r="G9" s="4"/>
      <c r="I9" s="34"/>
    </row>
    <row r="10" spans="1:9" x14ac:dyDescent="0.3">
      <c r="B10" s="41" t="s">
        <v>152</v>
      </c>
      <c r="C10" s="42"/>
      <c r="D10" s="42" t="s">
        <v>153</v>
      </c>
      <c r="E10" s="7"/>
      <c r="F10" s="7"/>
      <c r="G10" s="7"/>
      <c r="I10" s="34"/>
    </row>
    <row r="11" spans="1:9" ht="12" customHeight="1" x14ac:dyDescent="0.3">
      <c r="B11" s="7"/>
      <c r="C11" s="7"/>
      <c r="D11" s="37" t="s">
        <v>14</v>
      </c>
      <c r="E11" s="37" t="s">
        <v>15</v>
      </c>
      <c r="F11" s="37" t="s">
        <v>16</v>
      </c>
      <c r="G11" s="37" t="s">
        <v>17</v>
      </c>
      <c r="I11" s="34"/>
    </row>
    <row r="12" spans="1:9" ht="12" customHeight="1" x14ac:dyDescent="0.3">
      <c r="B12" s="43" t="s">
        <v>154</v>
      </c>
      <c r="C12" s="44"/>
      <c r="D12" s="45" t="s">
        <v>155</v>
      </c>
      <c r="E12" s="46"/>
      <c r="F12" s="47" t="s">
        <v>156</v>
      </c>
      <c r="G12" s="48"/>
      <c r="I12" s="34"/>
    </row>
    <row r="13" spans="1:9" ht="12" customHeight="1" x14ac:dyDescent="0.3">
      <c r="B13" s="49"/>
      <c r="C13" s="50"/>
      <c r="D13" s="51" t="s">
        <v>157</v>
      </c>
      <c r="E13" s="52" t="s">
        <v>158</v>
      </c>
      <c r="F13" s="53" t="s">
        <v>157</v>
      </c>
      <c r="G13" s="54" t="s">
        <v>158</v>
      </c>
      <c r="I13" s="34"/>
    </row>
    <row r="14" spans="1:9" ht="14.4" customHeight="1" x14ac:dyDescent="0.3">
      <c r="B14" s="55" t="s">
        <v>159</v>
      </c>
      <c r="C14" s="56" t="s">
        <v>160</v>
      </c>
      <c r="D14" s="57"/>
      <c r="E14" s="58"/>
      <c r="F14" s="59"/>
      <c r="G14" s="56"/>
      <c r="I14" s="34"/>
    </row>
    <row r="15" spans="1:9" ht="24" x14ac:dyDescent="0.3">
      <c r="A15" s="60" t="s">
        <v>19</v>
      </c>
      <c r="B15" s="61" t="s">
        <v>19</v>
      </c>
      <c r="C15" s="62" t="s">
        <v>161</v>
      </c>
      <c r="D15" s="63" cm="1">
        <f t="array" ref="D15">_xlfn.IFNA(INDEX(data!$A:$R,MATCH(1,($D$7=data!$A:$A)*($A15=data!$B:$B),0),MATCH(D$11,data!$1:$1,0)),"")</f>
        <v>30</v>
      </c>
      <c r="E15" s="64" cm="1">
        <f t="array" ref="E15">_xlfn.IFNA(INDEX(data!$A:$R,MATCH(1,($D$7=data!$A:$A)*($A15=data!$B:$B),0),MATCH(E$11,data!$1:$1,0)),"")</f>
        <v>1970</v>
      </c>
      <c r="F15" s="65" cm="1">
        <f t="array" ref="F15">_xlfn.IFNA(INDEX(data!$A:$R,MATCH(1,($D$7=data!$A:$A)*($A15=data!$B:$B),0),MATCH(F$11,data!$1:$1,0)),"")</f>
        <v>30</v>
      </c>
      <c r="G15" s="66" cm="1">
        <f t="array" ref="G15">_xlfn.IFNA(INDEX(data!$A:$R,MATCH(1,($D$7=data!$A:$A)*($A15=data!$B:$B),0),MATCH(G$11,data!$1:$1,0)),"")</f>
        <v>1970</v>
      </c>
    </row>
    <row r="16" spans="1:9" x14ac:dyDescent="0.3">
      <c r="A16" s="60" t="s">
        <v>27</v>
      </c>
      <c r="B16" s="67" t="s">
        <v>27</v>
      </c>
      <c r="C16" s="68" t="s">
        <v>162</v>
      </c>
      <c r="D16" s="69" cm="1">
        <f t="array" ref="D16">_xlfn.IFNA(INDEX(data!$A:$R,MATCH(1,($D$7=data!$A:$A)*($A16=data!$B:$B),0),MATCH(D$11,data!$1:$1,0)),"")</f>
        <v>-0.997</v>
      </c>
      <c r="E16" s="70" cm="1">
        <f t="array" ref="E16">_xlfn.IFNA(INDEX(data!$A:$R,MATCH(1,($D$7=data!$A:$A)*($A16=data!$B:$B),0),MATCH(E$11,data!$1:$1,0)),"")</f>
        <v>-0.27740784000866481</v>
      </c>
      <c r="F16" s="71" cm="1">
        <f t="array" ref="F16">_xlfn.IFNA(INDEX(data!$A:$R,MATCH(1,($D$7=data!$A:$A)*($A16=data!$B:$B),0),MATCH(F$11,data!$1:$1,0)),"")</f>
        <v>-0.997</v>
      </c>
      <c r="G16" s="72" cm="1">
        <f t="array" ref="G16">_xlfn.IFNA(INDEX(data!$A:$R,MATCH(1,($D$7=data!$A:$A)*($A16=data!$B:$B),0),MATCH(G$11,data!$1:$1,0)),"")</f>
        <v>-0.27740784000866481</v>
      </c>
    </row>
    <row r="17" spans="1:9" ht="24" x14ac:dyDescent="0.3">
      <c r="A17" s="60" t="s">
        <v>28</v>
      </c>
      <c r="B17" s="61" t="s">
        <v>163</v>
      </c>
      <c r="C17" s="62" t="s">
        <v>161</v>
      </c>
      <c r="D17" s="63" cm="1">
        <f t="array" ref="D17">_xlfn.IFNA(INDEX(data!$A:$R,MATCH(1,($D$7=data!$A:$A)*($A17=data!$B:$B),0),MATCH(D$11,data!$1:$1,0)),"")</f>
        <v>6410</v>
      </c>
      <c r="E17" s="64" cm="1">
        <f t="array" ref="E17">_xlfn.IFNA(INDEX(data!$A:$R,MATCH(1,($D$7=data!$A:$A)*($A17=data!$B:$B),0),MATCH(E$11,data!$1:$1,0)),"")</f>
        <v>5950</v>
      </c>
      <c r="F17" s="65" cm="1">
        <f t="array" ref="F17">_xlfn.IFNA(INDEX(data!$A:$R,MATCH(1,($D$7=data!$A:$A)*($A17=data!$B:$B),0),MATCH(F$11,data!$1:$1,0)),"")</f>
        <v>6410</v>
      </c>
      <c r="G17" s="66" cm="1">
        <f t="array" ref="G17">_xlfn.IFNA(INDEX(data!$A:$R,MATCH(1,($D$7=data!$A:$A)*($A17=data!$B:$B),0),MATCH(G$11,data!$1:$1,0)),"")</f>
        <v>5950</v>
      </c>
    </row>
    <row r="18" spans="1:9" x14ac:dyDescent="0.3">
      <c r="A18" s="60" t="s">
        <v>40</v>
      </c>
      <c r="B18" s="67" t="s">
        <v>40</v>
      </c>
      <c r="C18" s="68" t="s">
        <v>162</v>
      </c>
      <c r="D18" s="69" cm="1">
        <f t="array" ref="D18">_xlfn.IFNA(INDEX(data!$A:$R,MATCH(1,($D$7=data!$A:$A)*($A18=data!$B:$B),0),MATCH(D$11,data!$1:$1,0)),"")</f>
        <v>-0.35899999999999999</v>
      </c>
      <c r="E18" s="70" cm="1">
        <f t="array" ref="E18">_xlfn.IFNA(INDEX(data!$A:$R,MATCH(1,($D$7=data!$A:$A)*($A18=data!$B:$B),0),MATCH(E$11,data!$1:$1,0)),"")</f>
        <v>-9.862939053473152E-2</v>
      </c>
      <c r="F18" s="71" cm="1">
        <f t="array" ref="F18">_xlfn.IFNA(INDEX(data!$A:$R,MATCH(1,($D$7=data!$A:$A)*($A18=data!$B:$B),0),MATCH(F$11,data!$1:$1,0)),"")</f>
        <v>-0.35899999999999999</v>
      </c>
      <c r="G18" s="72" cm="1">
        <f t="array" ref="G18">_xlfn.IFNA(INDEX(data!$A:$R,MATCH(1,($D$7=data!$A:$A)*($A18=data!$B:$B),0),MATCH(G$11,data!$1:$1,0)),"")</f>
        <v>-9.862939053473152E-2</v>
      </c>
    </row>
    <row r="19" spans="1:9" ht="24" x14ac:dyDescent="0.3">
      <c r="A19" s="60" t="s">
        <v>33</v>
      </c>
      <c r="B19" s="61" t="s">
        <v>164</v>
      </c>
      <c r="C19" s="62" t="s">
        <v>161</v>
      </c>
      <c r="D19" s="63" cm="1">
        <f t="array" ref="D19">_xlfn.IFNA(INDEX(data!$A:$R,MATCH(1,($D$7=data!$A:$A)*($A19=data!$B:$B),0),MATCH(D$11,data!$1:$1,0)),"")</f>
        <v>10290</v>
      </c>
      <c r="E19" s="64" cm="1">
        <f t="array" ref="E19">_xlfn.IFNA(INDEX(data!$A:$R,MATCH(1,($D$7=data!$A:$A)*($A19=data!$B:$B),0),MATCH(E$11,data!$1:$1,0)),"")</f>
        <v>8930</v>
      </c>
      <c r="F19" s="65" cm="1">
        <f t="array" ref="F19">_xlfn.IFNA(INDEX(data!$A:$R,MATCH(1,($D$7=data!$A:$A)*($A19=data!$B:$B),0),MATCH(F$11,data!$1:$1,0)),"")</f>
        <v>10290</v>
      </c>
      <c r="G19" s="66" cm="1">
        <f t="array" ref="G19">_xlfn.IFNA(INDEX(data!$A:$R,MATCH(1,($D$7=data!$A:$A)*($A19=data!$B:$B),0),MATCH(G$11,data!$1:$1,0)),"")</f>
        <v>8930</v>
      </c>
    </row>
    <row r="20" spans="1:9" x14ac:dyDescent="0.3">
      <c r="A20" s="60" t="s">
        <v>48</v>
      </c>
      <c r="B20" s="67" t="s">
        <v>48</v>
      </c>
      <c r="C20" s="68" t="s">
        <v>162</v>
      </c>
      <c r="D20" s="69" cm="1">
        <f t="array" ref="D20">_xlfn.IFNA(INDEX(data!$A:$R,MATCH(1,($D$7=data!$A:$A)*($A20=data!$B:$B),0),MATCH(D$11,data!$1:$1,0)),"")</f>
        <v>2.8999999999999915E-2</v>
      </c>
      <c r="E20" s="70" cm="1">
        <f t="array" ref="E20">_xlfn.IFNA(INDEX(data!$A:$R,MATCH(1,($D$7=data!$A:$A)*($A20=data!$B:$B),0),MATCH(E$11,data!$1:$1,0)),"")</f>
        <v>-2.2379518142903398E-2</v>
      </c>
      <c r="F20" s="71" cm="1">
        <f t="array" ref="F20">_xlfn.IFNA(INDEX(data!$A:$R,MATCH(1,($D$7=data!$A:$A)*($A20=data!$B:$B),0),MATCH(F$11,data!$1:$1,0)),"")</f>
        <v>2.8999999999999915E-2</v>
      </c>
      <c r="G20" s="72" cm="1">
        <f t="array" ref="G20">_xlfn.IFNA(INDEX(data!$A:$R,MATCH(1,($D$7=data!$A:$A)*($A20=data!$B:$B),0),MATCH(G$11,data!$1:$1,0)),"")</f>
        <v>-2.2379518142903398E-2</v>
      </c>
    </row>
    <row r="21" spans="1:9" ht="24" x14ac:dyDescent="0.3">
      <c r="A21" s="60" t="s">
        <v>41</v>
      </c>
      <c r="B21" s="61" t="s">
        <v>165</v>
      </c>
      <c r="C21" s="62" t="s">
        <v>161</v>
      </c>
      <c r="D21" s="63" cm="1">
        <f t="array" ref="D21">_xlfn.IFNA(INDEX(data!$A:$R,MATCH(1,($D$7=data!$A:$A)*($A21=data!$B:$B),0),MATCH(D$11,data!$1:$1,0)),"")</f>
        <v>15840</v>
      </c>
      <c r="E21" s="64" cm="1">
        <f t="array" ref="E21">_xlfn.IFNA(INDEX(data!$A:$R,MATCH(1,($D$7=data!$A:$A)*($A21=data!$B:$B),0),MATCH(E$11,data!$1:$1,0)),"")</f>
        <v>13570</v>
      </c>
      <c r="F21" s="65" cm="1">
        <f t="array" ref="F21">_xlfn.IFNA(INDEX(data!$A:$R,MATCH(1,($D$7=data!$A:$A)*($A21=data!$B:$B),0),MATCH(F$11,data!$1:$1,0)),"")</f>
        <v>15840</v>
      </c>
      <c r="G21" s="66" cm="1">
        <f t="array" ref="G21">_xlfn.IFNA(INDEX(data!$A:$R,MATCH(1,($D$7=data!$A:$A)*($A21=data!$B:$B),0),MATCH(G$11,data!$1:$1,0)),"")</f>
        <v>13570</v>
      </c>
    </row>
    <row r="22" spans="1:9" x14ac:dyDescent="0.3">
      <c r="A22" s="60" t="s">
        <v>55</v>
      </c>
      <c r="B22" s="67" t="s">
        <v>55</v>
      </c>
      <c r="C22" s="68" t="s">
        <v>162</v>
      </c>
      <c r="D22" s="69" cm="1">
        <f t="array" ref="D22">_xlfn.IFNA(INDEX(data!$A:$R,MATCH(1,($D$7=data!$A:$A)*($A22=data!$B:$B),0),MATCH(D$11,data!$1:$1,0)),"")</f>
        <v>0.58400000000000007</v>
      </c>
      <c r="E22" s="70" cm="1">
        <f t="array" ref="E22">_xlfn.IFNA(INDEX(data!$A:$R,MATCH(1,($D$7=data!$A:$A)*($A22=data!$B:$B),0),MATCH(E$11,data!$1:$1,0)),"")</f>
        <v>6.2957668792699373E-2</v>
      </c>
      <c r="F22" s="71" cm="1">
        <f t="array" ref="F22">_xlfn.IFNA(INDEX(data!$A:$R,MATCH(1,($D$7=data!$A:$A)*($A22=data!$B:$B),0),MATCH(F$11,data!$1:$1,0)),"")</f>
        <v>0.58400000000000007</v>
      </c>
      <c r="G22" s="72" cm="1">
        <f t="array" ref="G22">_xlfn.IFNA(INDEX(data!$A:$R,MATCH(1,($D$7=data!$A:$A)*($A22=data!$B:$B),0),MATCH(G$11,data!$1:$1,0)),"")</f>
        <v>6.2957668792699373E-2</v>
      </c>
    </row>
    <row r="23" spans="1:9" ht="10.95" customHeight="1" x14ac:dyDescent="0.3"/>
    <row r="24" spans="1:9" ht="14.4" customHeight="1" x14ac:dyDescent="0.3">
      <c r="B24" s="36" t="s">
        <v>166</v>
      </c>
      <c r="C24" s="36"/>
      <c r="D24" s="36"/>
      <c r="E24" s="36"/>
      <c r="F24" s="36"/>
      <c r="G24" s="36"/>
      <c r="H24" s="36"/>
      <c r="I24" s="36"/>
    </row>
    <row r="25" spans="1:9" ht="31.2" customHeight="1" x14ac:dyDescent="0.3">
      <c r="B25" s="36"/>
      <c r="C25" s="36"/>
      <c r="D25" s="36"/>
      <c r="E25" s="36"/>
      <c r="F25" s="36"/>
      <c r="G25" s="36"/>
      <c r="H25" s="36"/>
      <c r="I25" s="36"/>
    </row>
    <row r="26" spans="1:9" ht="15" customHeight="1" x14ac:dyDescent="0.3">
      <c r="B26" s="73" t="s">
        <v>167</v>
      </c>
      <c r="C26" s="74" t="str" cm="1">
        <f t="array" ref="C26">_xlfn.IFNA(INDEX(data!$V:$AC,MATCH(1,($D$7=data!$V:$V)*("Unfavourable"=data!$W:$W),0),MATCH("SMC EST",data!$V$2:$AC$2,0)),"")</f>
        <v>märts 2015 - märts 2020</v>
      </c>
    </row>
    <row r="27" spans="1:9" ht="13.2" customHeight="1" x14ac:dyDescent="0.3">
      <c r="B27" s="73" t="s">
        <v>168</v>
      </c>
      <c r="C27" s="74" t="str" cm="1">
        <f t="array" ref="C27">_xlfn.IFNA(INDEX(data!$V:$AC,MATCH(1,($D$7=data!$V:$V)*("Moderate"=data!$W:$W),0),MATCH("SMC EST",data!$V$2:$AC$2,0)),"")</f>
        <v>aprill 2018 - aprill 2023</v>
      </c>
    </row>
    <row r="28" spans="1:9" ht="13.2" customHeight="1" x14ac:dyDescent="0.3">
      <c r="B28" s="73" t="s">
        <v>169</v>
      </c>
      <c r="C28" s="74" t="str" cm="1">
        <f t="array" ref="C28">_xlfn.IFNA(INDEX(data!$V:$AC,MATCH(1,($D$7=data!$V:$V)*("Favourable"=data!$W:$W),0),MATCH("SMC EST",data!$V$2:$AC$2,0)),"")</f>
        <v>august 2019 - august 2024</v>
      </c>
    </row>
  </sheetData>
  <sheetProtection algorithmName="SHA-512" hashValue="EhzKjCfLrrnW2iNZVUcVA3fhyWlE0tpDP+b2ieR4zlxOjR5TsguwAyI7BBWEaKN2CUP36w/3GmvcYGiYRaTbGQ==" saltValue="Rv5IRdaspIyQ9QIhvnfGmA==" spinCount="100000" sheet="1" objects="1" scenarios="1"/>
  <mergeCells count="5">
    <mergeCell ref="B4:I5"/>
    <mergeCell ref="B12:C13"/>
    <mergeCell ref="D12:E12"/>
    <mergeCell ref="F12:G12"/>
    <mergeCell ref="B24:I25"/>
  </mergeCells>
  <conditionalFormatting sqref="D16:G16 D18:G18 D20:G20 D22:G22">
    <cfRule type="cellIs" dxfId="2" priority="2" operator="greaterThan">
      <formula>0</formula>
    </cfRule>
    <cfRule type="cellIs" dxfId="1" priority="3" operator="lessThan">
      <formula>0</formula>
    </cfRule>
  </conditionalFormatting>
  <conditionalFormatting sqref="D8">
    <cfRule type="containsText" dxfId="0" priority="1" operator="containsText" text="Selle kuupäeva">
      <formula>NOT(ISERROR(SEARCH("Selle kuupäeva",D8)))</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ltText="Choose date from drop-down list">
                <anchor moveWithCells="1">
                  <from>
                    <xdr:col>2</xdr:col>
                    <xdr:colOff>1432560</xdr:colOff>
                    <xdr:row>5</xdr:row>
                    <xdr:rowOff>175260</xdr:rowOff>
                  </from>
                  <to>
                    <xdr:col>3</xdr:col>
                    <xdr:colOff>861060</xdr:colOff>
                    <xdr:row>7</xdr:row>
                    <xdr:rowOff>22860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SMC_EST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Maarja Härsing-Värk | Avaron</dc:creator>
  <cp:lastModifiedBy>Maarja Härsing-Värk | Avaron</cp:lastModifiedBy>
  <dcterms:created xsi:type="dcterms:W3CDTF">2024-09-23T12:09:31Z</dcterms:created>
  <dcterms:modified xsi:type="dcterms:W3CDTF">2024-09-23T12:09:34Z</dcterms:modified>
</cp:coreProperties>
</file>